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80" windowWidth="19035" windowHeight="10365"/>
  </bookViews>
  <sheets>
    <sheet name="UVOD " sheetId="13" r:id="rId1"/>
    <sheet name="POLENA" sheetId="2" r:id="rId2"/>
    <sheet name="PELETI" sheetId="3" r:id="rId3"/>
    <sheet name="KOMBINIRANI" sheetId="10" r:id="rId4"/>
    <sheet name="SEKANCI" sheetId="4" r:id="rId5"/>
    <sheet name="KAMINI" sheetId="6" r:id="rId6"/>
  </sheets>
  <definedNames>
    <definedName name="_xlnm._FilterDatabase" localSheetId="5" hidden="1">KAMINI!$A$4:$F$284</definedName>
    <definedName name="_xlnm._FilterDatabase" localSheetId="3" hidden="1">KOMBINIRANI!$G$7:$K$27</definedName>
    <definedName name="_xlnm._FilterDatabase" localSheetId="2" hidden="1">PELETI!$A$5:$L$246</definedName>
    <definedName name="_xlnm._FilterDatabase" localSheetId="1" hidden="1">POLENA!$A$6:$P$99</definedName>
    <definedName name="_xlnm._FilterDatabase" localSheetId="4" hidden="1">SEKANCI!$A$5:$H$71</definedName>
    <definedName name="_xlnm.Print_Area" localSheetId="4">SEKANCI!$A$2:$H$71</definedName>
    <definedName name="_xlnm.Print_Titles" localSheetId="5">KAMINI!$4:$4</definedName>
    <definedName name="_xlnm.Print_Titles" localSheetId="2">PELETI!$5:$5</definedName>
    <definedName name="_xlnm.Print_Titles" localSheetId="1">POLENA!$6:$6</definedName>
    <definedName name="_xlnm.Print_Titles" localSheetId="4">SEKANCI!$5:$5</definedName>
  </definedNames>
  <calcPr calcId="145621" calcMode="manual" fullCalcOnLoad="1"/>
</workbook>
</file>

<file path=xl/calcChain.xml><?xml version="1.0" encoding="utf-8"?>
<calcChain xmlns="http://schemas.openxmlformats.org/spreadsheetml/2006/main">
  <c r="L41" i="2" l="1"/>
  <c r="P41" i="2"/>
  <c r="L60" i="2"/>
  <c r="L58" i="2"/>
  <c r="L56" i="2"/>
  <c r="L59" i="2"/>
  <c r="P59" i="2"/>
  <c r="L54" i="2"/>
  <c r="L42" i="2"/>
  <c r="L43" i="2"/>
  <c r="L44" i="2"/>
  <c r="L45" i="2"/>
  <c r="L46" i="2"/>
  <c r="L47" i="2"/>
  <c r="L48" i="2"/>
  <c r="L49" i="2"/>
  <c r="L50" i="2"/>
  <c r="L51" i="2"/>
  <c r="L52" i="2"/>
  <c r="L53" i="2"/>
  <c r="K21" i="10"/>
  <c r="K15" i="10"/>
  <c r="K20" i="10"/>
  <c r="K19" i="10"/>
  <c r="K18" i="10"/>
  <c r="K17" i="10"/>
  <c r="K16" i="10"/>
  <c r="L94" i="2"/>
  <c r="L93" i="2"/>
  <c r="L92" i="2"/>
  <c r="L91" i="2"/>
  <c r="L90" i="2"/>
  <c r="K29" i="10"/>
  <c r="K28" i="10"/>
  <c r="L57" i="2"/>
  <c r="P57" i="2"/>
  <c r="L55" i="2"/>
  <c r="P55" i="2"/>
  <c r="L40" i="2"/>
  <c r="P40" i="2"/>
  <c r="L78" i="2"/>
  <c r="P78" i="2"/>
  <c r="L79" i="2"/>
  <c r="P79" i="2"/>
  <c r="K13" i="10"/>
  <c r="L13" i="2"/>
  <c r="P13" i="2"/>
  <c r="K11" i="10"/>
  <c r="K10" i="10"/>
  <c r="L88" i="2"/>
  <c r="P88" i="2"/>
  <c r="L89" i="2"/>
  <c r="P89" i="2"/>
  <c r="L87" i="2"/>
  <c r="P87" i="2"/>
  <c r="L86" i="2"/>
  <c r="P86" i="2"/>
  <c r="L27" i="2"/>
  <c r="P27" i="2"/>
  <c r="K14" i="10"/>
  <c r="K12" i="10"/>
  <c r="L37" i="2"/>
  <c r="P37" i="2"/>
  <c r="L39" i="2"/>
  <c r="P39" i="2"/>
  <c r="L61" i="2"/>
  <c r="P61" i="2"/>
  <c r="L8" i="2"/>
  <c r="P8" i="2"/>
  <c r="L7" i="2"/>
  <c r="P7" i="2"/>
  <c r="L98" i="2"/>
  <c r="P98" i="2"/>
  <c r="L99" i="2"/>
  <c r="P99" i="2"/>
  <c r="K22" i="10"/>
  <c r="K23" i="10"/>
  <c r="K24" i="10"/>
  <c r="K25" i="10"/>
  <c r="K26" i="10"/>
  <c r="K27" i="10"/>
  <c r="L64" i="2"/>
  <c r="P64" i="2"/>
  <c r="L63" i="2"/>
  <c r="P63" i="2"/>
  <c r="L62" i="2"/>
  <c r="P62" i="2"/>
  <c r="L38" i="2"/>
  <c r="P38" i="2"/>
  <c r="L65" i="2"/>
  <c r="P65" i="2"/>
  <c r="L66" i="2"/>
  <c r="P66" i="2"/>
  <c r="L67" i="2"/>
  <c r="P67" i="2"/>
  <c r="L68" i="2"/>
  <c r="P68" i="2"/>
  <c r="L69" i="2"/>
  <c r="P69" i="2"/>
  <c r="L70" i="2"/>
  <c r="P70" i="2"/>
  <c r="L85" i="2"/>
  <c r="P85" i="2"/>
  <c r="L36" i="2"/>
  <c r="P36" i="2"/>
  <c r="L35" i="2"/>
  <c r="P35" i="2"/>
  <c r="L34" i="2"/>
  <c r="P34" i="2"/>
  <c r="L33" i="2"/>
  <c r="P33" i="2"/>
  <c r="L32" i="2"/>
  <c r="P32" i="2"/>
  <c r="L31" i="2"/>
  <c r="P31" i="2"/>
  <c r="L30" i="2"/>
  <c r="P30" i="2"/>
  <c r="L29" i="2"/>
  <c r="P29" i="2"/>
  <c r="L28" i="2"/>
  <c r="P28" i="2"/>
  <c r="L26" i="2"/>
  <c r="P26" i="2"/>
  <c r="L71" i="2"/>
  <c r="P71" i="2"/>
  <c r="L72" i="2"/>
  <c r="P72" i="2"/>
  <c r="L73" i="2"/>
  <c r="P73" i="2"/>
  <c r="L74" i="2"/>
  <c r="P74" i="2"/>
  <c r="L75" i="2"/>
  <c r="P75" i="2"/>
  <c r="L76" i="2"/>
  <c r="P76" i="2"/>
  <c r="L77" i="2"/>
  <c r="P77" i="2"/>
  <c r="L16" i="2"/>
  <c r="P16" i="2"/>
  <c r="L15" i="2"/>
  <c r="P15" i="2"/>
  <c r="L14" i="2"/>
  <c r="P14" i="2"/>
  <c r="L12" i="2"/>
  <c r="P12" i="2"/>
  <c r="L11" i="2"/>
  <c r="P11" i="2"/>
  <c r="L10" i="2"/>
  <c r="P10" i="2"/>
  <c r="L9" i="2"/>
  <c r="P9" i="2"/>
  <c r="L97" i="2"/>
  <c r="P97" i="2"/>
  <c r="L96" i="2"/>
  <c r="P96" i="2"/>
  <c r="L21" i="2"/>
  <c r="P21" i="2"/>
  <c r="L84" i="2"/>
  <c r="P84" i="2"/>
  <c r="L83" i="2"/>
  <c r="P83" i="2"/>
  <c r="L82" i="2"/>
  <c r="P82" i="2"/>
  <c r="L25" i="2"/>
  <c r="P25" i="2"/>
  <c r="L24" i="2"/>
  <c r="P24" i="2"/>
  <c r="L23" i="2"/>
  <c r="P23" i="2"/>
  <c r="L22" i="2"/>
  <c r="P22" i="2"/>
  <c r="L20" i="2"/>
  <c r="P20" i="2"/>
  <c r="K9" i="10"/>
  <c r="N9" i="10"/>
  <c r="K8" i="10"/>
  <c r="L19" i="2"/>
  <c r="P19" i="2"/>
  <c r="L18" i="2"/>
  <c r="P18" i="2"/>
  <c r="L17" i="2"/>
  <c r="P17" i="2"/>
  <c r="O8" i="10"/>
  <c r="L80" i="2"/>
  <c r="P80" i="2"/>
  <c r="L81" i="2"/>
  <c r="P81" i="2"/>
  <c r="L95" i="2"/>
  <c r="P95" i="2"/>
  <c r="M9" i="10"/>
  <c r="O95" i="2"/>
  <c r="N95" i="2"/>
  <c r="N96" i="2"/>
  <c r="O96" i="2"/>
  <c r="N97" i="2"/>
  <c r="O97" i="2"/>
  <c r="N99" i="2"/>
  <c r="O99" i="2"/>
  <c r="M95" i="2"/>
</calcChain>
</file>

<file path=xl/sharedStrings.xml><?xml version="1.0" encoding="utf-8"?>
<sst xmlns="http://schemas.openxmlformats.org/spreadsheetml/2006/main" count="1566" uniqueCount="784">
  <si>
    <t>LUCREZIA IDRO 25</t>
  </si>
  <si>
    <t>DUCHESSA IDRO</t>
  </si>
  <si>
    <t>EVO AQUA 9</t>
  </si>
  <si>
    <t>EVO AQUA 15</t>
  </si>
  <si>
    <t>ATHOS HYDRO (23,7kW)</t>
  </si>
  <si>
    <t>ATHOS HYDRO (14kW)</t>
  </si>
  <si>
    <t>POLAR NOVA HYDRO VERSION 2.0</t>
  </si>
  <si>
    <t>SUITE HYDRO 22</t>
  </si>
  <si>
    <t>CLUB HYDRO 22</t>
  </si>
  <si>
    <t>MUSA HYDRO 22</t>
  </si>
  <si>
    <t>SUITE HYDRO 15</t>
  </si>
  <si>
    <t>CLUB HYDRO 15</t>
  </si>
  <si>
    <t>MUSA HYDRO 15</t>
  </si>
  <si>
    <t>MELINDA IDRO</t>
  </si>
  <si>
    <t>DUCHESSA IDRO STEEL</t>
  </si>
  <si>
    <t>ELISIR IDRO</t>
  </si>
  <si>
    <t>MELINDA IDRO STEEL</t>
  </si>
  <si>
    <t>STELLA 740</t>
  </si>
  <si>
    <t>STELLA 741/SA</t>
  </si>
  <si>
    <t>ECOTHERM H2O 18</t>
  </si>
  <si>
    <t>LAMINOX</t>
  </si>
  <si>
    <t>ESTER IDRO</t>
  </si>
  <si>
    <t>GRETA IDRO</t>
  </si>
  <si>
    <t>PROIZVAJALEC</t>
  </si>
  <si>
    <t>MODEL</t>
  </si>
  <si>
    <r>
      <t xml:space="preserve">IZKORISTEK
</t>
    </r>
    <r>
      <rPr>
        <sz val="11"/>
        <color indexed="8"/>
        <rFont val="Arial"/>
        <family val="2"/>
        <charset val="238"/>
      </rPr>
      <t>[%]</t>
    </r>
  </si>
  <si>
    <r>
      <t xml:space="preserve">NAZIVNA TOPLOTNA MOČ 
</t>
    </r>
    <r>
      <rPr>
        <sz val="11"/>
        <color indexed="8"/>
        <rFont val="Arial"/>
        <family val="2"/>
        <charset val="238"/>
      </rPr>
      <t>[kW]</t>
    </r>
  </si>
  <si>
    <r>
      <t xml:space="preserve">EMISIJA CO
</t>
    </r>
    <r>
      <rPr>
        <sz val="11"/>
        <color indexed="8"/>
        <rFont val="Arial"/>
        <family val="2"/>
        <charset val="238"/>
      </rPr>
      <t>[mg/m³]</t>
    </r>
  </si>
  <si>
    <r>
      <t xml:space="preserve">EMISIJA PRAŠNIH DELCEV </t>
    </r>
    <r>
      <rPr>
        <sz val="11"/>
        <color indexed="8"/>
        <rFont val="Arial"/>
        <family val="2"/>
        <charset val="238"/>
      </rPr>
      <t>[mg/m³]</t>
    </r>
  </si>
  <si>
    <t>QUEBEC</t>
  </si>
  <si>
    <t>TORONTO</t>
  </si>
  <si>
    <t>MONTREAL</t>
  </si>
  <si>
    <t>STELLA 740/SA</t>
  </si>
  <si>
    <t>ECOFIRE CARLOTTA IDRO 13 KW</t>
  </si>
  <si>
    <t>ECOFIRE CARLOTTA IDRO 15 KW</t>
  </si>
  <si>
    <t>ECOFIRE ROSA IDRO 15 KW</t>
  </si>
  <si>
    <t>ECOFIRE ROSA IDRO 13 KW</t>
  </si>
  <si>
    <t>ECOFIRE CRISTINA IDRO 15 KW</t>
  </si>
  <si>
    <t>ECOFIRE CRISTINA IDRO 13 KW</t>
  </si>
  <si>
    <t>ECOFIRE ANITA IDRO 13 KW</t>
  </si>
  <si>
    <t>ECOFIRE ANITA IDRO 15 KW</t>
  </si>
  <si>
    <t>EKOLINE KAMIN</t>
  </si>
  <si>
    <t>TREVI DOMUS 918</t>
  </si>
  <si>
    <t>HP 02/W</t>
  </si>
  <si>
    <r>
      <t xml:space="preserve">FIREWIN 90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</si>
  <si>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90 UAM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</si>
  <si>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90 UAML </t>
    </r>
    <r>
      <rPr>
        <sz val="9"/>
        <color indexed="8"/>
        <rFont val="Arial"/>
        <family val="2"/>
        <charset val="238"/>
      </rPr>
      <t>(Exklusiv, Exklusiv-S, Premium, Klassik)</t>
    </r>
  </si>
  <si>
    <t>INTERIO 14</t>
  </si>
  <si>
    <t>INTERIO 20</t>
  </si>
  <si>
    <t>MINITHERM 8 AQUA</t>
  </si>
  <si>
    <t>TERMO BLITZ</t>
  </si>
  <si>
    <t>TERMO ELLISSE</t>
  </si>
  <si>
    <t>TERMO POWER</t>
  </si>
  <si>
    <t>TERMO POWER 30</t>
  </si>
  <si>
    <t>EGO HYDRO</t>
  </si>
  <si>
    <t>P 965 T</t>
  </si>
  <si>
    <t>P 965 M THERMO</t>
  </si>
  <si>
    <t>ECOFIRE ANITA IDRO 10 KW</t>
  </si>
  <si>
    <t>ECOFIRE CARLOTTA IDRO 10 KW</t>
  </si>
  <si>
    <t>ECOFIRE CRISTINA IDRO 10 KW</t>
  </si>
  <si>
    <t>ECOFIRE CAMILLA IDRO 10 KW</t>
  </si>
  <si>
    <t>ECOFIRE CARLA IDRO 10 KW</t>
  </si>
  <si>
    <t>ECOFIRE CARLA IDRO 13 KW</t>
  </si>
  <si>
    <t>ECOFIRE CAMILLA IDRO 13 KW</t>
  </si>
  <si>
    <t>ECOFIRE CAMILLA IDRO 15 KW</t>
  </si>
  <si>
    <t>ECOFIRE CARLA IDRO 15 KW</t>
  </si>
  <si>
    <t>MARGHERITA HYDRO</t>
  </si>
  <si>
    <t>GARDENIA HYDRO</t>
  </si>
  <si>
    <t>PRIMULA HYDRO</t>
  </si>
  <si>
    <t>ORCHIDEA HYDRO</t>
  </si>
  <si>
    <t>LILIANA IDRO</t>
  </si>
  <si>
    <t>DIADEMA IDRO</t>
  </si>
  <si>
    <t>DIADEMA ACS IDRO</t>
  </si>
  <si>
    <t>BM 01 IVO.TEC</t>
  </si>
  <si>
    <t>BM 01-2 IVO.SAFE</t>
  </si>
  <si>
    <t>PO 04.5-11 WW DAVE WATERPLUS</t>
  </si>
  <si>
    <t>PO 04.5-1 E WW RAY</t>
  </si>
  <si>
    <t>PO 04.5 E WW FRANK</t>
  </si>
  <si>
    <t>PO 04.6 E WW SMART</t>
  </si>
  <si>
    <t>PO 04.6 E WW PRIMÄROFEN EINSATZ</t>
  </si>
  <si>
    <t>PO 04.7 E WW PRIMÄROFEN CW 21</t>
  </si>
  <si>
    <t>ISIDE IDRO</t>
  </si>
  <si>
    <t>GIORDANA IDRO</t>
  </si>
  <si>
    <t>IDROPELLBOX</t>
  </si>
  <si>
    <t>HR200 HYDRO</t>
  </si>
  <si>
    <t>HRV 160 HYDRO</t>
  </si>
  <si>
    <t>TERMO FOCUS HR (ACCIAIO, CERAMICA)</t>
  </si>
  <si>
    <t>SIRIA 840</t>
  </si>
  <si>
    <t>SIRIA 840/SA</t>
  </si>
  <si>
    <t>SIRIA 841/SA</t>
  </si>
  <si>
    <t>PELETI</t>
  </si>
  <si>
    <t>POLENA</t>
  </si>
  <si>
    <t>DEDALO HYDRO 12</t>
  </si>
  <si>
    <t>DEDALO HYDRO 15</t>
  </si>
  <si>
    <t>TÜVRHEINLAND</t>
  </si>
  <si>
    <t>IMQPRIMACONTROL</t>
  </si>
  <si>
    <t>ISTITUTO DI RICERCHE E COLLAUDI</t>
  </si>
  <si>
    <t>INSTYTUT ENERGETYKI</t>
  </si>
  <si>
    <t>KIWA</t>
  </si>
  <si>
    <t>KIWA Italia S.p.a.</t>
  </si>
  <si>
    <t>TÜV RHEINLAND</t>
  </si>
  <si>
    <t>TU WIEN</t>
  </si>
  <si>
    <t>TGM</t>
  </si>
  <si>
    <t>VERSUCHS- UND FORSCHUNGSANSTALT DER HAFNER</t>
  </si>
  <si>
    <t>ACTECO</t>
  </si>
  <si>
    <t>IMQ PRIMACONTROL</t>
  </si>
  <si>
    <t>TÜV SUD</t>
  </si>
  <si>
    <t>RWE</t>
  </si>
  <si>
    <t>SEKANCI</t>
  </si>
  <si>
    <t>POLENA / PELETI</t>
  </si>
  <si>
    <t>FLUX HYDRO</t>
  </si>
  <si>
    <t>NELLY</t>
  </si>
  <si>
    <t>NEOS 22</t>
  </si>
  <si>
    <t>NEOS 27</t>
  </si>
  <si>
    <t>NEOS 32</t>
  </si>
  <si>
    <t>HRB 160</t>
  </si>
  <si>
    <t>WINDHAGER</t>
  </si>
  <si>
    <t>SHT</t>
  </si>
  <si>
    <t>ni obvezen</t>
  </si>
  <si>
    <t>CAMINETTI MONTEGRAPPA</t>
  </si>
  <si>
    <t>AQ 21 (ATOLLO, ISOLA)</t>
  </si>
  <si>
    <t>COLA</t>
  </si>
  <si>
    <t>EDILKAMIN</t>
  </si>
  <si>
    <t>NORDICA EXTRAFLAME</t>
  </si>
  <si>
    <t>HAPERO</t>
  </si>
  <si>
    <t>IRC</t>
  </si>
  <si>
    <t>EKOLINE KOVAN</t>
  </si>
  <si>
    <t>LINCAR</t>
  </si>
  <si>
    <t>MCZ</t>
  </si>
  <si>
    <t>ORCA</t>
  </si>
  <si>
    <t>PALAZZETTI</t>
  </si>
  <si>
    <t>PIAZZETTA</t>
  </si>
  <si>
    <t>PUROS</t>
  </si>
  <si>
    <t>RAVELLI</t>
  </si>
  <si>
    <t>RED</t>
  </si>
  <si>
    <t>THERMOFLUX</t>
  </si>
  <si>
    <t>THERMOROSSI</t>
  </si>
  <si>
    <t>WODTKE</t>
  </si>
  <si>
    <t>BIODOM</t>
  </si>
  <si>
    <t>RADIJATOR INŽENJERING</t>
  </si>
  <si>
    <t>SLIMQUADRO IDRA 14</t>
  </si>
  <si>
    <t>ECOFIRE MARTINA IDRO LUX 10 KW</t>
  </si>
  <si>
    <t>ECOFIRE MARTINA IDRO LUX 13 KW</t>
  </si>
  <si>
    <t>ECOFIRE MARTINA IDRO LUX 15 KW</t>
  </si>
  <si>
    <t>Prav tako si pridržujemo pravico, da objavljeni seznam kadarkoli spremenimo ali ga odstranimo z naše spletne strani.</t>
  </si>
  <si>
    <t>ECOFIRE ROSA IDRO 10 KW</t>
  </si>
  <si>
    <t>ECOFIRE OLGA IDRO 20 KW</t>
  </si>
  <si>
    <t>ECOFIRE SABINA IDRO 20 KW</t>
  </si>
  <si>
    <t>ECOFIRE ERMIONE IDRO 20 KW</t>
  </si>
  <si>
    <t>ECOFIRE DA INSERIMENTO IDRO 12</t>
  </si>
  <si>
    <t>ROYAL</t>
  </si>
  <si>
    <t>FLORIANA IDRO 150</t>
  </si>
  <si>
    <t>FABIANA IDRO 150</t>
  </si>
  <si>
    <t>(DREAM PREMIUM) OPK-W 8.5</t>
  </si>
  <si>
    <t>(DREAM PREMIUM) OPK-W 14</t>
  </si>
  <si>
    <t>(DREAM PREMIUM) OPK-W 18</t>
  </si>
  <si>
    <t>SENKO</t>
  </si>
  <si>
    <t>P 12 SLIM WATER + AIR</t>
  </si>
  <si>
    <t>P 12 WATER + AIR</t>
  </si>
  <si>
    <t>P 20 WATER + AIR</t>
  </si>
  <si>
    <t>ECOFIRE MARTA IDRO 10 KW</t>
  </si>
  <si>
    <t>ECOFIRE MARTA IDRO 13 KW</t>
  </si>
  <si>
    <t>ECOFIRE MARTA IDRO 15 KW</t>
  </si>
  <si>
    <t>ECOFIRE GINGER IDRO 12</t>
  </si>
  <si>
    <t>ECOFIRE ELISABETH IDRO 12</t>
  </si>
  <si>
    <t>MEG PIU</t>
  </si>
  <si>
    <t>NELLY PIU</t>
  </si>
  <si>
    <t>HR70</t>
  </si>
  <si>
    <t>HR 160 SNELLA</t>
  </si>
  <si>
    <t>RAFFAELLA IDRO</t>
  </si>
  <si>
    <t>RAFFAELLA IDRO 2.0</t>
  </si>
  <si>
    <t>ISIDE IDRO 2.0</t>
  </si>
  <si>
    <t>MEGAN IDRO STEEL</t>
  </si>
  <si>
    <t>EVELYNE IDRO</t>
  </si>
  <si>
    <t>HRV 160 TOUCH</t>
  </si>
  <si>
    <t>BIOLUX 14</t>
  </si>
  <si>
    <t>BIOLUX 20</t>
  </si>
  <si>
    <t>HRV 100 TOUCH</t>
  </si>
  <si>
    <t>HRV 200 TOUCH</t>
  </si>
  <si>
    <t>VIRNA IDRO</t>
  </si>
  <si>
    <t>EVA STAMPAGGI</t>
  </si>
  <si>
    <t>HYDRO 20</t>
  </si>
  <si>
    <t>HYDRO KANTINA 24</t>
  </si>
  <si>
    <t>HYDRO KANTINA 20</t>
  </si>
  <si>
    <t>TOSCA 20</t>
  </si>
  <si>
    <t>HYDRO 15</t>
  </si>
  <si>
    <t>VYDA H 18</t>
  </si>
  <si>
    <t>ITALIANA CAMINI</t>
  </si>
  <si>
    <t>LAYMA IDRO 18</t>
  </si>
  <si>
    <t>BLADE H 18</t>
  </si>
  <si>
    <t>VYDA H 22</t>
  </si>
  <si>
    <t>KIRA H 22</t>
  </si>
  <si>
    <t>BLADE H 22</t>
  </si>
  <si>
    <t>LAYMA IDRO 22</t>
  </si>
  <si>
    <t>vladimir.cergol@biodom27.si</t>
  </si>
  <si>
    <t xml:space="preserve">SEZNAM KURILNIH NAPRAV NA LESNO BIOMASO  </t>
  </si>
  <si>
    <t>Seznam kurilnih naprav na lesno biomaso za centralno ogrevanje stanovanjskih stavb je izključno informativne narave z namenom informirati zainteresirano javnost, katera naprava izpolnjuje pogoje trenutno aktualnih javnih pozivov in za katere ima Eko sklad j.s. vso potrebno tehnično dokumentacijo, s katero je izpolnjevanje navedenih pogojev izkazano.</t>
  </si>
  <si>
    <t>Opozarjamo, da je izbira proizvajalca naprave v izključni odgovornosti posameznika, ki bo proizvajalca in napravo izbral in se prijavil na aktualni javni poziv Eko sklada, j.s..</t>
  </si>
  <si>
    <t>ZAHTEVANA DOKUMENTACIJA ZA UVRSTITEV NA SEZNAM:</t>
  </si>
  <si>
    <r>
      <t>Skrbnik seznama: Primož Krapež (</t>
    </r>
    <r>
      <rPr>
        <u/>
        <sz val="11"/>
        <color indexed="56"/>
        <rFont val="Arial"/>
        <family val="2"/>
        <charset val="238"/>
      </rPr>
      <t>pkrapez@ekosklad.si</t>
    </r>
    <r>
      <rPr>
        <sz val="11"/>
        <color indexed="8"/>
        <rFont val="Arial"/>
        <family val="2"/>
        <charset val="238"/>
      </rPr>
      <t>)</t>
    </r>
  </si>
  <si>
    <t>MORETTI</t>
  </si>
  <si>
    <t>ELEGANCE ALL STYLE AQUA 10</t>
  </si>
  <si>
    <t>ELEGANCE STYLE AQUA 10</t>
  </si>
  <si>
    <t>CLESSIDRA ALL STYLE AQUA 10</t>
  </si>
  <si>
    <t>CLESSIDRA GLASS AQUA 10</t>
  </si>
  <si>
    <t>ERGONOMIC GLASS AQUA 10</t>
  </si>
  <si>
    <t>CLASSIC STONE AQUA 10</t>
  </si>
  <si>
    <t>PIRAMID STONE AQUA 10</t>
  </si>
  <si>
    <t>CLASSIC IRON AQUA 10</t>
  </si>
  <si>
    <t>TURBO GLASS AQUA 10</t>
  </si>
  <si>
    <t>TURBO ALL STYLE AQUA 10</t>
  </si>
  <si>
    <t>AQUA 9 ALL STYLE</t>
  </si>
  <si>
    <t>AQUA 9 STYLE</t>
  </si>
  <si>
    <t>ELEGANCE ALL STYLE AQUA 12</t>
  </si>
  <si>
    <t>ELEGANCE STYLE AQUA 12</t>
  </si>
  <si>
    <t>CLESSIDRA ALL STYLE AQUA 12</t>
  </si>
  <si>
    <t>CLESSIDRA GLASS AQUA 12</t>
  </si>
  <si>
    <t>ERGONOMIC GLASS AQUA 12</t>
  </si>
  <si>
    <t>CLASSIC IRON AQUA 12</t>
  </si>
  <si>
    <t>CLASSIC STONE AQUA 12</t>
  </si>
  <si>
    <t>PIRAMID STONE AQUA 12</t>
  </si>
  <si>
    <t>TURBO GLASS AQUA 12</t>
  </si>
  <si>
    <t>TURBO ALL STYLE AQUA 12</t>
  </si>
  <si>
    <t>AQUA 11 GLASS</t>
  </si>
  <si>
    <t>AQUA 11 IRON</t>
  </si>
  <si>
    <t>AQUA 11 STONE</t>
  </si>
  <si>
    <t>ELEGANCE ALL STYLE AQUA 14</t>
  </si>
  <si>
    <t>ELEGANCE STYLE AQUA 14</t>
  </si>
  <si>
    <t>CLESSIDRA ALL STYLE AQUA 14</t>
  </si>
  <si>
    <t>CLESSIDRA GLASS AQUA 14</t>
  </si>
  <si>
    <t>ERGONOMIC GLASS AQUA 14</t>
  </si>
  <si>
    <t>CLASSIC IRON AQUA 14</t>
  </si>
  <si>
    <t>CLASSIC STONE AQUA 14</t>
  </si>
  <si>
    <t>PIRAMID STONE AQUA 14</t>
  </si>
  <si>
    <t>TURBO GLASS AQUA 14</t>
  </si>
  <si>
    <t>TURBO ALL STYLE AQUA 14</t>
  </si>
  <si>
    <t>AQUA 15 ALL STYLE</t>
  </si>
  <si>
    <t>ELEGANCE ALL STYLE AQUA 16</t>
  </si>
  <si>
    <t>AQUA 15 STYLE</t>
  </si>
  <si>
    <t>ELEGANCE STYLE AQUA 16</t>
  </si>
  <si>
    <t>CLESSIDRA ALL STYLE AQUA 16</t>
  </si>
  <si>
    <t>CLESSIDRA GLASS AQUA 16</t>
  </si>
  <si>
    <t>ERGONOMIC GLASS AQUA 16</t>
  </si>
  <si>
    <t>CLASSIC IRON AQUA 16</t>
  </si>
  <si>
    <t>CLASSIC STONE AQUA 16</t>
  </si>
  <si>
    <t>PIRAMID STONE AQUA 16</t>
  </si>
  <si>
    <t>TURBO GLASS AQUA 16</t>
  </si>
  <si>
    <t>TURBO ALL STYLE AQUA 16</t>
  </si>
  <si>
    <t>AQUA 15 IRON</t>
  </si>
  <si>
    <t>AQUA 15 STONE</t>
  </si>
  <si>
    <t>EGO HYDRO 12</t>
  </si>
  <si>
    <t>AMG S.p.A</t>
  </si>
  <si>
    <t>CENTROPELET ZV20</t>
  </si>
  <si>
    <t>CENTROPELET ZV24</t>
  </si>
  <si>
    <t>CENTROPELET ZV32</t>
  </si>
  <si>
    <t>CENTROPELET ZVB32</t>
  </si>
  <si>
    <t>LAFAT KOMERC</t>
  </si>
  <si>
    <t>KAMIN 25</t>
  </si>
  <si>
    <t>FRIDA 13</t>
  </si>
  <si>
    <t>KAMIN 15</t>
  </si>
  <si>
    <t>MURANO 18</t>
  </si>
  <si>
    <t>CS THERMOS SRL</t>
  </si>
  <si>
    <t>VENEXIA 15</t>
  </si>
  <si>
    <t>VENEXIA 18</t>
  </si>
  <si>
    <t>COSTANZA IDRO</t>
  </si>
  <si>
    <t>HRV 100 GLOBE</t>
  </si>
  <si>
    <t>FRIDA 17,5</t>
  </si>
  <si>
    <t>ILARIA</t>
  </si>
  <si>
    <t>ECOFIRE MIRRELLA IDRO 10</t>
  </si>
  <si>
    <t>ECOFIRE MIRRELLA IDRO 13</t>
  </si>
  <si>
    <t>ECOFIRE MIRRELLA IDRO 15</t>
  </si>
  <si>
    <t>ECOFIRE NOAH IDRO 12</t>
  </si>
  <si>
    <t>ECOFIRE KARYN IDRO 12</t>
  </si>
  <si>
    <t>HRB 150</t>
  </si>
  <si>
    <t>HRB 200</t>
  </si>
  <si>
    <t>KALON</t>
  </si>
  <si>
    <t>ALYSA 12 AIR</t>
  </si>
  <si>
    <t>CLIPS 12 AIR</t>
  </si>
  <si>
    <t>COVER 12 AIR</t>
  </si>
  <si>
    <t>DOUBLE 12 AIR</t>
  </si>
  <si>
    <t>KALISTA 12 AIR</t>
  </si>
  <si>
    <t>LAYER 12 AIR</t>
  </si>
  <si>
    <t>ROLLING 12 AIR</t>
  </si>
  <si>
    <t>ALYSA 10 AIR</t>
  </si>
  <si>
    <t>CLIPS 10 AIR</t>
  </si>
  <si>
    <t>COVER 10 AIR</t>
  </si>
  <si>
    <t>DOUBLE 10 AIR</t>
  </si>
  <si>
    <t>KALISTA 10 AIR</t>
  </si>
  <si>
    <t>LAYER 10 AIR</t>
  </si>
  <si>
    <t>ROLLING 10 AIR</t>
  </si>
  <si>
    <t>ALYSA 8 AIR</t>
  </si>
  <si>
    <t>CLIPS 8 AIR</t>
  </si>
  <si>
    <t>COVER 8 AIR</t>
  </si>
  <si>
    <t>DOUBLE 8 AIR</t>
  </si>
  <si>
    <t>KALISTA 8 AIR</t>
  </si>
  <si>
    <t>LAYER 8 AIR</t>
  </si>
  <si>
    <t>ROLLING 8 AIR</t>
  </si>
  <si>
    <t>ALEYSA NEW 34 IDRO</t>
  </si>
  <si>
    <t>CLIPS 34 IDRO</t>
  </si>
  <si>
    <t>COVER E 34 IDRO</t>
  </si>
  <si>
    <t>COVER U 34 IDRO</t>
  </si>
  <si>
    <t>DOUBLE 34 IDRO</t>
  </si>
  <si>
    <t>FALCON 34 IDRO</t>
  </si>
  <si>
    <t>KALIPSO 34 IDRO</t>
  </si>
  <si>
    <t>KLEA 34 IDRO</t>
  </si>
  <si>
    <t>KLIZIA 34 IDRO</t>
  </si>
  <si>
    <t>KLIZIA GLASS 34 IDRO</t>
  </si>
  <si>
    <t>LAYERS 34 IDRO</t>
  </si>
  <si>
    <t>ROLLING 34 IDRO</t>
  </si>
  <si>
    <t>THOR 34 IDRO</t>
  </si>
  <si>
    <t>ALEYSA NEW 28 IDRO</t>
  </si>
  <si>
    <t>CLIPS 28 IDRO</t>
  </si>
  <si>
    <t>COVER E 28 IDRO</t>
  </si>
  <si>
    <t>COVER U 28 IDRO</t>
  </si>
  <si>
    <t>DOUBLE 28 IDRO</t>
  </si>
  <si>
    <t>FALCON 28 IDRO</t>
  </si>
  <si>
    <t>KALIPSO 28 IDRO</t>
  </si>
  <si>
    <t>KLEA 28 IDRO</t>
  </si>
  <si>
    <t>KLIZIA 28 IDRO</t>
  </si>
  <si>
    <t>KLIZIA GLASS 28 IDRO</t>
  </si>
  <si>
    <t>LAYERS 28 IDRO</t>
  </si>
  <si>
    <t>ROLLING 28 IDRO</t>
  </si>
  <si>
    <t>THOR 28 IDRO</t>
  </si>
  <si>
    <t>BS 28 IDRO</t>
  </si>
  <si>
    <t>BSR 28 IDRO</t>
  </si>
  <si>
    <t>NS 28 IDRO</t>
  </si>
  <si>
    <t>NST 28 IDRO</t>
  </si>
  <si>
    <t>KLOVER SRL</t>
  </si>
  <si>
    <t>BELVEDERE 28</t>
  </si>
  <si>
    <t>DIVA SLIM; DIVA SLIM 12</t>
  </si>
  <si>
    <t>PFP 18</t>
  </si>
  <si>
    <t>PFP 22</t>
  </si>
  <si>
    <t>ALFA PLAM</t>
  </si>
  <si>
    <t>DINO</t>
  </si>
  <si>
    <t>BPH BIOLOGIC</t>
  </si>
  <si>
    <t>BIODOM H20</t>
  </si>
  <si>
    <t>BIOLOGIC H20</t>
  </si>
  <si>
    <t>Seznam kurilnih naprav za centralno ogrevanje stanovanjske stavbe na lesno biomaso - peletne peči z vodnim toplotnim prenosnikom (kamini) skladno s pogoji javnega poziva na podlagi toplotno-tehničnih karakteristik navedenih v merilnem poročilu testirano po standardu  SIST EN 14785 določenih pri nazivni toplotni moči (emisije določene pri normni temperaturi 273 K in tlaku 101,3 kPa ter računski vsebnosti kisika 13 % v suhih dimnih plinih):
  -  izkoristek kurilne naprave pri nazivni toplotni moči mora biti večji ali enak 91 %;
  -  vrednost emisij prašnih delcev mora biti manjša od 18 mg/m³;
  -  vrednost emisij ogljikovega monoksida (CO) pa manjša od 250 mg/m³.</t>
  </si>
  <si>
    <r>
      <t xml:space="preserve">SEZONSKA ENERGIJSKA UČINKOVITOST
</t>
    </r>
    <r>
      <rPr>
        <sz val="11"/>
        <color indexed="8"/>
        <rFont val="Arial"/>
        <family val="2"/>
        <charset val="238"/>
      </rPr>
      <t>[%]</t>
    </r>
  </si>
  <si>
    <r>
      <t xml:space="preserve">SEZONSKA EMISIJA CO
</t>
    </r>
    <r>
      <rPr>
        <sz val="11"/>
        <color indexed="8"/>
        <rFont val="Arial"/>
        <family val="2"/>
        <charset val="238"/>
      </rPr>
      <t>[mg/m³]</t>
    </r>
  </si>
  <si>
    <r>
      <t xml:space="preserve">SEZONSKA EMISIJA TRDNIH DELCEV </t>
    </r>
    <r>
      <rPr>
        <sz val="11"/>
        <color indexed="8"/>
        <rFont val="Arial"/>
        <family val="2"/>
        <charset val="238"/>
      </rPr>
      <t>[mg/m³]</t>
    </r>
  </si>
  <si>
    <t>• podatkovni list skladen z zahtevami Uredbe Komisije (EU) 2015/1189;</t>
  </si>
  <si>
    <t>• za peletno peč z vodnim toplotnim prenosnikom (kamin), merilno poročilo pri Evropski komisiji priglašenega preizkuševalnega laboratorija po Uredbi (EU) št. 305/2011, skladno s standardom SIST EN 14785:2006.</t>
  </si>
  <si>
    <t>POGOJI IN TEHNIČNE KARAKTERISTIKE KURILNIH NAPRAV SO NAVEDENE V JAVNIH POZIVIH</t>
  </si>
  <si>
    <t>VPISANE KURILNE NAPRAVE DOSEGAJO NASLEDNJE KARAKTERISTIKE:</t>
  </si>
  <si>
    <t xml:space="preserve">• pri kotlih z nazivno izhodno toplotno močjo 20 kW ali manj sezonska energijska učinkovitost pri ogrevanju prostorov ni manjša od 78 %; </t>
  </si>
  <si>
    <t xml:space="preserve">• pri kotlih z nazivno izhodno toplotno močjo več kot 20 kW sezonska energijska učinkovitost ogrevanja prostorov ni manjša od 80 %; </t>
  </si>
  <si>
    <t xml:space="preserve">• sezonske emisije ogljikovega monoksida pri ogrevanju prostorov ne presegajo 380 mg/m3 za kotle s samodejnim polnjenjem in 530 mg/m3 za kotle z ročnim polnjenjem; </t>
  </si>
  <si>
    <t xml:space="preserve">• sezonske emisije trdnih delcev pri ogrevanju prostorov ne presegajo 30 mg/m3 za kotle s samodejnim polnjenjem in 45 mg/m3 za kotle z ročnim polnjenjem; </t>
  </si>
  <si>
    <r>
      <t xml:space="preserve">VELIKOST HRANILNIKA </t>
    </r>
    <r>
      <rPr>
        <sz val="11"/>
        <color indexed="8"/>
        <rFont val="Arial"/>
        <family val="2"/>
        <charset val="238"/>
      </rPr>
      <t xml:space="preserve">[l] </t>
    </r>
    <r>
      <rPr>
        <b/>
        <sz val="8"/>
        <color indexed="8"/>
        <rFont val="Arial"/>
        <family val="2"/>
        <charset val="238"/>
      </rPr>
      <t>(VODNI TOPLOTNI ZBIRALNIK)</t>
    </r>
  </si>
  <si>
    <t xml:space="preserve">ZA JAVNI POZIV 74SUB-OB19 </t>
  </si>
  <si>
    <t>PUROWIN (30 kW)</t>
  </si>
  <si>
    <t>PUROWIN (40 kW)</t>
  </si>
  <si>
    <t>PUROWIN (49 kW)</t>
  </si>
  <si>
    <t>PUROWIN (60 kW)</t>
  </si>
  <si>
    <r>
      <t xml:space="preserve">SEZONSKA EMISIJA NOx
</t>
    </r>
    <r>
      <rPr>
        <sz val="11"/>
        <color indexed="8"/>
        <rFont val="Arial"/>
        <family val="2"/>
        <charset val="238"/>
      </rPr>
      <t>[mg/m³]</t>
    </r>
  </si>
  <si>
    <r>
      <t>SEZONSKA EMISIJA OGC</t>
    </r>
    <r>
      <rPr>
        <sz val="11"/>
        <color indexed="8"/>
        <rFont val="Arial"/>
        <family val="2"/>
        <charset val="238"/>
      </rPr>
      <t>[mg/m³]</t>
    </r>
  </si>
  <si>
    <t>LOGWIN KLASSIK 180</t>
  </si>
  <si>
    <t>PUROWIN 24 kW</t>
  </si>
  <si>
    <t>PYROGAS 26</t>
  </si>
  <si>
    <t>PYROGAS 28</t>
  </si>
  <si>
    <t>PYROGAS 37</t>
  </si>
  <si>
    <t>PYROGAS 45</t>
  </si>
  <si>
    <t>MTH</t>
  </si>
  <si>
    <t>ETA</t>
  </si>
  <si>
    <t>SH 20</t>
  </si>
  <si>
    <t>PC 20</t>
  </si>
  <si>
    <t>PC 33</t>
  </si>
  <si>
    <t>PC 40</t>
  </si>
  <si>
    <t>PC 45</t>
  </si>
  <si>
    <t>PU7 BW</t>
  </si>
  <si>
    <t>PU11 BW</t>
  </si>
  <si>
    <t>PU15</t>
  </si>
  <si>
    <t>PU15 BW</t>
  </si>
  <si>
    <t>PC 20 BW</t>
  </si>
  <si>
    <t>PC 25 BW</t>
  </si>
  <si>
    <t>PC 60</t>
  </si>
  <si>
    <t>PC 70</t>
  </si>
  <si>
    <t>PC 100</t>
  </si>
  <si>
    <t>PC 105</t>
  </si>
  <si>
    <t>PE-K180</t>
  </si>
  <si>
    <t>PE-K199</t>
  </si>
  <si>
    <t>ePEK100</t>
  </si>
  <si>
    <t>ePEK100EP</t>
  </si>
  <si>
    <t>ePEK110</t>
  </si>
  <si>
    <t>ePEK110EP</t>
  </si>
  <si>
    <t>ePEK120</t>
  </si>
  <si>
    <t>ePEK120EP</t>
  </si>
  <si>
    <t>ePEK130</t>
  </si>
  <si>
    <t>eHACK50</t>
  </si>
  <si>
    <t>eHACK50EP</t>
  </si>
  <si>
    <t>eHACK60</t>
  </si>
  <si>
    <t>eHACK60EP</t>
  </si>
  <si>
    <t>eHACK70</t>
  </si>
  <si>
    <t>eHACK70EP</t>
  </si>
  <si>
    <t>eHACK80EP</t>
  </si>
  <si>
    <t>eHACK90</t>
  </si>
  <si>
    <t>eHACK110EP</t>
  </si>
  <si>
    <t>eHACK120</t>
  </si>
  <si>
    <t>eHACK120EP</t>
  </si>
  <si>
    <t>eHACK130EP</t>
  </si>
  <si>
    <t>HACK200</t>
  </si>
  <si>
    <t>ATMOS</t>
  </si>
  <si>
    <t>D 14 P</t>
  </si>
  <si>
    <t>D 15 P</t>
  </si>
  <si>
    <t>D 21 P</t>
  </si>
  <si>
    <t>D 30 P</t>
  </si>
  <si>
    <t>D 40 P</t>
  </si>
  <si>
    <t>D 15 PX</t>
  </si>
  <si>
    <t>D 20 PX</t>
  </si>
  <si>
    <t>D 25 PX</t>
  </si>
  <si>
    <t>D 80 P</t>
  </si>
  <si>
    <t>DC 18 GD</t>
  </si>
  <si>
    <t>DC 25 GD</t>
  </si>
  <si>
    <t>DC 50 GD</t>
  </si>
  <si>
    <t>DC 15 GS</t>
  </si>
  <si>
    <t>DC 18 GSP</t>
  </si>
  <si>
    <t>DC 18 S</t>
  </si>
  <si>
    <t>DC 18 SP</t>
  </si>
  <si>
    <t>DC 70 GSX</t>
  </si>
  <si>
    <t>DC 105 S</t>
  </si>
  <si>
    <t>DC 150 S</t>
  </si>
  <si>
    <t>SELTRON</t>
  </si>
  <si>
    <t>UKP 20</t>
  </si>
  <si>
    <t>UKP 25</t>
  </si>
  <si>
    <t>UKP 30</t>
  </si>
  <si>
    <t>DC 30 GD</t>
  </si>
  <si>
    <t>LOGWIN PREMIUM 360</t>
  </si>
  <si>
    <t>LOGWIN PREMIUM 500</t>
  </si>
  <si>
    <t>KAMIN 15 EXCLUSIVE</t>
  </si>
  <si>
    <t xml:space="preserve">VALTIS </t>
  </si>
  <si>
    <t>PELETKA 25 CS</t>
  </si>
  <si>
    <t>PELLSON X2 CC</t>
  </si>
  <si>
    <t>PELLSON X3 S</t>
  </si>
  <si>
    <t>VIVA GT 35</t>
  </si>
  <si>
    <t>ATTACK</t>
  </si>
  <si>
    <t>DPX15 STANDARD</t>
  </si>
  <si>
    <t>DPX15 PROFI</t>
  </si>
  <si>
    <t>DPX15 LABMBDA</t>
  </si>
  <si>
    <t>DPX80 PROFI</t>
  </si>
  <si>
    <t>SLX30 PROFI</t>
  </si>
  <si>
    <t>SLX50 PROFI</t>
  </si>
  <si>
    <t>SLX55 PROFI</t>
  </si>
  <si>
    <t xml:space="preserve">ATTACK </t>
  </si>
  <si>
    <t>PELLET 30 AUTOMATIC PLUS</t>
  </si>
  <si>
    <r>
      <t xml:space="preserve">VELIKOST HRANILNIKA </t>
    </r>
    <r>
      <rPr>
        <sz val="11"/>
        <color indexed="8"/>
        <rFont val="Arial"/>
        <family val="2"/>
        <charset val="238"/>
      </rPr>
      <t xml:space="preserve">[l] </t>
    </r>
    <r>
      <rPr>
        <b/>
        <sz val="8"/>
        <color indexed="8"/>
        <rFont val="Arial"/>
        <family val="2"/>
        <charset val="238"/>
      </rPr>
      <t>(PRIPOROČLJIVA)</t>
    </r>
  </si>
  <si>
    <t>MONTIV (STADLER TVT)</t>
  </si>
  <si>
    <t>GT 20</t>
  </si>
  <si>
    <t>GT 25</t>
  </si>
  <si>
    <t>GT 30</t>
  </si>
  <si>
    <t>LT 20</t>
  </si>
  <si>
    <t>TR 20</t>
  </si>
  <si>
    <t>TR 25</t>
  </si>
  <si>
    <t>TR 30</t>
  </si>
  <si>
    <t>KAMINI</t>
  </si>
  <si>
    <t>BIODOM LX 25</t>
  </si>
  <si>
    <t>CENTROMETAL</t>
  </si>
  <si>
    <t>BIOTEC - L 25</t>
  </si>
  <si>
    <t>BIOTEC - L 34</t>
  </si>
  <si>
    <t>BIOTEC - L 45</t>
  </si>
  <si>
    <t>BIOTEC - L 32</t>
  </si>
  <si>
    <t>BIOTEC - L 46</t>
  </si>
  <si>
    <t>BIOTEC - C 25</t>
  </si>
  <si>
    <t>BIOTEC - C 31</t>
  </si>
  <si>
    <t>BIOTEC - C 35</t>
  </si>
  <si>
    <t>BIOTEC - C 45</t>
  </si>
  <si>
    <t xml:space="preserve">KWB </t>
  </si>
  <si>
    <t>Classicfire CF2 18</t>
  </si>
  <si>
    <t>Classicfire CF2 28</t>
  </si>
  <si>
    <t>Classicfire CF2 32</t>
  </si>
  <si>
    <t>KWB</t>
  </si>
  <si>
    <t>Classicfire CF2 38</t>
  </si>
  <si>
    <t>Classicfire CF1.5 18</t>
  </si>
  <si>
    <t>Classicfire CF1.5 28</t>
  </si>
  <si>
    <t>Classicfire CF1.5 32</t>
  </si>
  <si>
    <t>Classicfire CF1.5 38</t>
  </si>
  <si>
    <t>Classicfire CF1 15</t>
  </si>
  <si>
    <t>Classicfire CF1 20</t>
  </si>
  <si>
    <t>Easyfire EF2 V/S/GS 15</t>
  </si>
  <si>
    <t>Easyfire EF2 V/S/GS 22</t>
  </si>
  <si>
    <t>Easyfire EF2 V/S/GS 25</t>
  </si>
  <si>
    <t>Easyfire EF2 V/S/GS 30</t>
  </si>
  <si>
    <t>Easyfire EF2 V/S/GS 35</t>
  </si>
  <si>
    <t>Easyfire EF2 V/S/GS 38</t>
  </si>
  <si>
    <t>Easyfire EF2 CC4 V/S/GS 10</t>
  </si>
  <si>
    <t>Easyfire EF2 CC4 V/S/GS 12</t>
  </si>
  <si>
    <t>Easyfire EF2 CC4 V/S/GS 15</t>
  </si>
  <si>
    <t>Easyfire EF2 CC4 V/S/GS 22</t>
  </si>
  <si>
    <t>Easyfire EF2 CC4 V/S/GS 25</t>
  </si>
  <si>
    <t>Easyfire EF2 CC4 V/S/GS 30</t>
  </si>
  <si>
    <t>Easyfire EF2 CC4 V/S/GS 35</t>
  </si>
  <si>
    <t>Easyfire EF2 CC4 V/S/GS 40</t>
  </si>
  <si>
    <t>Easyfire USP V/GS 10</t>
  </si>
  <si>
    <t>Easyfire USP V/GS 15</t>
  </si>
  <si>
    <t>Easyfire USP V/GS 20</t>
  </si>
  <si>
    <t>Pelletfire Plus MF2 S/GS 45</t>
  </si>
  <si>
    <t>Pelletfire Plus MF2 S/GS 50</t>
  </si>
  <si>
    <t>Pelletfire Plus MF2 S/GS 55</t>
  </si>
  <si>
    <t>Pelletfire Plus MF2 S/GS 65</t>
  </si>
  <si>
    <t>Pelletfire Plus MF2 S/GS 70</t>
  </si>
  <si>
    <t>Pelletfire Plus MF2 S/GS 75</t>
  </si>
  <si>
    <t>Pelletfire Plus MF2 S/GS 95</t>
  </si>
  <si>
    <t>Pelletfire Plus MF2 S/GS 100</t>
  </si>
  <si>
    <t>Pelletfire Plus MF2 S/GS 108</t>
  </si>
  <si>
    <t>Pelletfire Plus MF2 S/GS 115</t>
  </si>
  <si>
    <t>Pelletfire Plus MF2 S/GS 135</t>
  </si>
  <si>
    <t>Pelletfire Plus MF2 R S/GS 45</t>
  </si>
  <si>
    <t>Pelletfire Plus MF2 R S/GS 50</t>
  </si>
  <si>
    <t>Pelletfire Plus MF2 R S/GS 55</t>
  </si>
  <si>
    <t>Pelletfire Plus MF2 R S/GS 65</t>
  </si>
  <si>
    <t>Pelletfire Plus MF2 R S/GS 70</t>
  </si>
  <si>
    <t>Pelletfire Plus MF2 R S/GS 75</t>
  </si>
  <si>
    <t>Pelletfire Plus MF2 R S/GS 95</t>
  </si>
  <si>
    <t>Pelletfire Plus MF2 R S/GS 100</t>
  </si>
  <si>
    <t>Pelletfire Plus MF2 R S/GS 108</t>
  </si>
  <si>
    <t>Pelletfire Plus MF2 R S/GS 115</t>
  </si>
  <si>
    <t>Pelletfire Plus MF2 R S/GS 125</t>
  </si>
  <si>
    <t>Pelletfire Plus MF2 R S/GS 135</t>
  </si>
  <si>
    <t>Pelletfire Plus MF2 ER S/GS 45</t>
  </si>
  <si>
    <t>Pelletfire Plus MF2 ER S/GS 50</t>
  </si>
  <si>
    <t>Pelletfire Plus MF2 ER S/GS 55</t>
  </si>
  <si>
    <t>Pelletfire Plus MF2 ER S/GS 65</t>
  </si>
  <si>
    <t>Pelletfire Plus MF2 ER S/GS 70</t>
  </si>
  <si>
    <t>Pelletfire Plus MF2 ER S/GS 75</t>
  </si>
  <si>
    <t>Pelletfire Plus MF2 ER S/GS 95</t>
  </si>
  <si>
    <t>Pelletfire Plus MF2 ER S/GS 100</t>
  </si>
  <si>
    <t>Pelletfire Plus MF2 ER S/GS 108</t>
  </si>
  <si>
    <t>Pelletfire Plus MF2 ER S/GS 115</t>
  </si>
  <si>
    <t>Pelletfire Plus MF2 ER S/GS 125</t>
  </si>
  <si>
    <t>Pelletfire Plus MF2 ER S/GS 135</t>
  </si>
  <si>
    <t xml:space="preserve">Multifire MF2 D/ZI 20 </t>
  </si>
  <si>
    <t xml:space="preserve">Multifire MF2 D/ZI 30 </t>
  </si>
  <si>
    <t xml:space="preserve">Multifire MF2 D/ZI 40 </t>
  </si>
  <si>
    <t xml:space="preserve">Multifire MF2 D/ZI 45 </t>
  </si>
  <si>
    <t xml:space="preserve">Multifire MF2 D/ZI 50 </t>
  </si>
  <si>
    <t xml:space="preserve">Multifire MF2 D/ZI 60 </t>
  </si>
  <si>
    <t>Multifire MF2 D/ZI 65</t>
  </si>
  <si>
    <t xml:space="preserve">Multifire MF2 D/ZI 70 </t>
  </si>
  <si>
    <t xml:space="preserve">Multifire MF2 D/ZI 80 </t>
  </si>
  <si>
    <t>Multifire MF2 D/ZI 100</t>
  </si>
  <si>
    <t xml:space="preserve">Multifire MF2 D/ZI 108 </t>
  </si>
  <si>
    <t xml:space="preserve">Multifire MF2 D/ZI 120 </t>
  </si>
  <si>
    <t>Multifire MF2 R D/ZI 40</t>
  </si>
  <si>
    <t xml:space="preserve">Multifire MF2 R D/ZI 45 </t>
  </si>
  <si>
    <t xml:space="preserve">Multifire MF2 R D/ZI 50 </t>
  </si>
  <si>
    <t xml:space="preserve">Multifire MF2 R D/ZI 60 </t>
  </si>
  <si>
    <t>Multifire MF2 R D/ZI 65</t>
  </si>
  <si>
    <t xml:space="preserve">Multifire MF2 R D/ZI 70 </t>
  </si>
  <si>
    <t xml:space="preserve">Multifire MF2 R D/ZI 80 </t>
  </si>
  <si>
    <t>Multifire MF2 R D/ZI 100</t>
  </si>
  <si>
    <t xml:space="preserve">Multifire MF2 R D/ZI 108 </t>
  </si>
  <si>
    <t xml:space="preserve">Multifire MF2 R D/ZI 120 </t>
  </si>
  <si>
    <t>Multifire MF2 ER D/ZI 40</t>
  </si>
  <si>
    <t xml:space="preserve">Multifire MF2 ER D/ZI 45 </t>
  </si>
  <si>
    <t xml:space="preserve">Multifire MF2 ER D/ZI 50 </t>
  </si>
  <si>
    <t xml:space="preserve">Multifire MF2 ER D/ZI 60 </t>
  </si>
  <si>
    <t>Multifire MF2 ER D/ZI 65</t>
  </si>
  <si>
    <t xml:space="preserve">Multifire MF2 ER D/ZI 70 </t>
  </si>
  <si>
    <t xml:space="preserve">Multifire MF2 ER D/ZI 80 </t>
  </si>
  <si>
    <t>Multifire MF2 ER D/ZI 100</t>
  </si>
  <si>
    <t xml:space="preserve">Multifire MF2 ER D/ZI 108 </t>
  </si>
  <si>
    <t xml:space="preserve">Multifire MF2 ER D/ZI 120 </t>
  </si>
  <si>
    <t xml:space="preserve">Powerfire TDS 150 </t>
  </si>
  <si>
    <t>Powerfire TDS 240</t>
  </si>
  <si>
    <t>Powerfire TDS 300</t>
  </si>
  <si>
    <t>Combifire CF2 28</t>
  </si>
  <si>
    <t>Combifire CF2 32</t>
  </si>
  <si>
    <t>Combifire CF2 38</t>
  </si>
  <si>
    <t>Combifire CF1.5 28</t>
  </si>
  <si>
    <t>Combifire CF1.5 32</t>
  </si>
  <si>
    <t>Combifire CF1.5 38</t>
  </si>
  <si>
    <t>LOGWIN PREMIUM TOUCH 250</t>
  </si>
  <si>
    <t>PUROWIN 24</t>
  </si>
  <si>
    <t>PUROWIN 60</t>
  </si>
  <si>
    <t xml:space="preserve">PUROWIN 49 </t>
  </si>
  <si>
    <t>PUROWIN 40</t>
  </si>
  <si>
    <t>BIOWIN 350</t>
  </si>
  <si>
    <t>BIOWIN 450</t>
  </si>
  <si>
    <t>BIOWIN 102</t>
  </si>
  <si>
    <t>BIOWIN 152</t>
  </si>
  <si>
    <t>BIOWIN 212</t>
  </si>
  <si>
    <t>BIOWIN 262</t>
  </si>
  <si>
    <t>BIOWIN 332</t>
  </si>
  <si>
    <t>BIOWIN 600</t>
  </si>
  <si>
    <t>LOGWIN PREMIUM TOUCH 180</t>
  </si>
  <si>
    <t>ABC PROIZVOD</t>
  </si>
  <si>
    <t>DELTA 20</t>
  </si>
  <si>
    <t>DELTA 30</t>
  </si>
  <si>
    <t>SH 30</t>
  </si>
  <si>
    <t>SH 30P</t>
  </si>
  <si>
    <t>EFFECTA</t>
  </si>
  <si>
    <t>EFFECTA LAMBDA 35</t>
  </si>
  <si>
    <t>VIADRUS</t>
  </si>
  <si>
    <t>VIADRUS A0C-A20P</t>
  </si>
  <si>
    <t xml:space="preserve">ATTACK DPX 40 COMBI PELLET </t>
  </si>
  <si>
    <t xml:space="preserve">ATTACK DPX 50 COMBI PELLET </t>
  </si>
  <si>
    <t>ECOFIRE GINGER IDRO 15</t>
  </si>
  <si>
    <t>BIODOM X 18</t>
  </si>
  <si>
    <t>HERZ</t>
  </si>
  <si>
    <t xml:space="preserve">PELLETSTAR 10 CONDENSATION </t>
  </si>
  <si>
    <t xml:space="preserve">PELLETSTAR 12 CONDENSATION </t>
  </si>
  <si>
    <t xml:space="preserve">PELLETSTAR 14 CONDENSATION </t>
  </si>
  <si>
    <t xml:space="preserve">PELLETSTAR 16 CONDENSATION </t>
  </si>
  <si>
    <t>PELLETSTAR 20 CONDENSATION</t>
  </si>
  <si>
    <t>PELLETSTAR 30 CONDENSATION</t>
  </si>
  <si>
    <t>PELLETSTAR 45 CONDENSATION</t>
  </si>
  <si>
    <t>PELLETSTAR 60 CONDENSATION</t>
  </si>
  <si>
    <t>COOLWEX CPK-W10</t>
  </si>
  <si>
    <t>COOLWEX CPK-W15</t>
  </si>
  <si>
    <t>COOLWEX CPK-W23</t>
  </si>
  <si>
    <t>VIESSMANN</t>
  </si>
  <si>
    <t>VITOLIGNO 150-S (17 kW)</t>
  </si>
  <si>
    <t>VITOLIGNO 150-S (23 kW)</t>
  </si>
  <si>
    <t>VITOLIGNO 150-S (30 kW)</t>
  </si>
  <si>
    <t>VITOLIGNO 150-S (45 kW)</t>
  </si>
  <si>
    <t>DC 25 GSP</t>
  </si>
  <si>
    <t>DC 30 GSP</t>
  </si>
  <si>
    <t xml:space="preserve">Kotel na lesno biomaso z ročnim polnjenjem goriva mora imeti za optimalno zgorevanje prigrajen hranilnik s prostornino zahtevano z Uredbo Komisije (EU) 2015/1189. Velikost prigrajenejga hranilnika je lahko maksimalno manjša za 3% zahtevane velikosti. </t>
  </si>
  <si>
    <t xml:space="preserve">• kotel na lesno biomaso z ročnim polnjenjem goriva mora imeti za optimalno zgorevanje prigrajen hranilnik s prostornino zahtevano z Uredbo Komisije (EU) 2015/1189. Velikost prigrajenejga hranilnika je lahko maksimalno manjša za 3% zahtevane velikosti. </t>
  </si>
  <si>
    <t>78PC 25</t>
  </si>
  <si>
    <t>SLX20 PROFI</t>
  </si>
  <si>
    <t xml:space="preserve">ATTACK DPX 45 COMBI PELLET </t>
  </si>
  <si>
    <t>FIRESTAR 20 LAMBDA</t>
  </si>
  <si>
    <t>FIRESTAR 30 LAMBDA</t>
  </si>
  <si>
    <t>FIRESTAR 40 LAMBDA</t>
  </si>
  <si>
    <t xml:space="preserve">FIREMATIC 45 </t>
  </si>
  <si>
    <t xml:space="preserve">FIREMATIC 60 </t>
  </si>
  <si>
    <t xml:space="preserve">FIREMATIC 80 </t>
  </si>
  <si>
    <r>
      <rPr>
        <sz val="10"/>
        <color indexed="8"/>
        <rFont val="Arial"/>
        <family val="2"/>
        <charset val="238"/>
      </rPr>
      <t>FIREMATIC 100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</si>
  <si>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130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</si>
  <si>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149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</si>
  <si>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151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</si>
  <si>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180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</si>
  <si>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199</t>
    </r>
    <r>
      <rPr>
        <sz val="9"/>
        <color indexed="8"/>
        <rFont val="Arial"/>
        <family val="2"/>
        <charset val="238"/>
      </rPr>
      <t xml:space="preserve"> </t>
    </r>
  </si>
  <si>
    <r>
      <rPr>
        <sz val="10"/>
        <color indexed="8"/>
        <rFont val="Arial"/>
        <family val="2"/>
        <charset val="238"/>
      </rPr>
      <t>FIREMATIC 201</t>
    </r>
    <r>
      <rPr>
        <sz val="9"/>
        <color indexed="8"/>
        <rFont val="Arial"/>
        <family val="2"/>
        <charset val="238"/>
      </rPr>
      <t xml:space="preserve"> </t>
    </r>
  </si>
  <si>
    <t>FIREMATIC 249</t>
  </si>
  <si>
    <t>FIREMATIC 251</t>
  </si>
  <si>
    <t>FIREMATIC 299</t>
  </si>
  <si>
    <t>FIREMATIC 301</t>
  </si>
  <si>
    <r>
      <rPr>
        <sz val="10"/>
        <color indexed="8"/>
        <rFont val="Arial"/>
        <family val="2"/>
        <charset val="238"/>
      </rPr>
      <t>FIREMATIC 101</t>
    </r>
    <r>
      <rPr>
        <sz val="9"/>
        <color indexed="8"/>
        <rFont val="Arial"/>
        <family val="2"/>
        <charset val="238"/>
      </rPr>
      <t/>
    </r>
  </si>
  <si>
    <t>FIREMATIC 120</t>
  </si>
  <si>
    <t>FIREMATIC 349</t>
  </si>
  <si>
    <t>FIREMATIC 351</t>
  </si>
  <si>
    <t>FIREMATIC 399</t>
  </si>
  <si>
    <t>FIREMATIC 401</t>
  </si>
  <si>
    <t>FIREMATIC 499</t>
  </si>
  <si>
    <t>FIREMATIC 501</t>
  </si>
  <si>
    <t>FIREMATIC 100</t>
  </si>
  <si>
    <t>FIREMATIC 101</t>
  </si>
  <si>
    <t>FIREMATIC 30 CONDENSATION</t>
  </si>
  <si>
    <t>FIREMATIC 40 CONDENSATION</t>
  </si>
  <si>
    <t>FIREMATIC 45</t>
  </si>
  <si>
    <t>PELTEC - LAMBDA 12</t>
  </si>
  <si>
    <t>PELTEC - LAMBDA 18</t>
  </si>
  <si>
    <t>PELTEC - LAMBDA 69</t>
  </si>
  <si>
    <t>PELTEC - LAMBDA 96</t>
  </si>
  <si>
    <t>EKO-CK(B) P 20 + Cm Pelet-set 14</t>
  </si>
  <si>
    <t>EKO-CK(B) P 25 + Cm Pelet-set 35</t>
  </si>
  <si>
    <t>BIODOM 27</t>
  </si>
  <si>
    <t>BIODOM C15</t>
  </si>
  <si>
    <t>BIODOM 27 C5</t>
  </si>
  <si>
    <t>BIODOM 21</t>
  </si>
  <si>
    <t>HEIZTECHNIK</t>
  </si>
  <si>
    <t>ONE 8</t>
  </si>
  <si>
    <t>ONE Basic 8</t>
  </si>
  <si>
    <t>ONE 11</t>
  </si>
  <si>
    <t>ONE Basic 11</t>
  </si>
  <si>
    <t>ONE 15</t>
  </si>
  <si>
    <t>ONE Basic 15</t>
  </si>
  <si>
    <t>ONE 20</t>
  </si>
  <si>
    <t>ONE Basic 20</t>
  </si>
  <si>
    <t>HKS LAZAR</t>
  </si>
  <si>
    <t>INTERFIRE 11</t>
  </si>
  <si>
    <t>SMARTFIRE 11</t>
  </si>
  <si>
    <t>SMARTFIRE 15</t>
  </si>
  <si>
    <t>SMARTFIRE 31</t>
  </si>
  <si>
    <t>SMARTFIRE 41</t>
  </si>
  <si>
    <t>VIMAR</t>
  </si>
  <si>
    <t>VIGAS 18 DPA</t>
  </si>
  <si>
    <t>VIGAS 26 DPA</t>
  </si>
  <si>
    <t>VIGAS 16 LC</t>
  </si>
  <si>
    <t>VIGAS 25 LC</t>
  </si>
  <si>
    <t>VIGAS 16</t>
  </si>
  <si>
    <t>VIGAS 80 LC</t>
  </si>
  <si>
    <t>VIGAS 100 LC</t>
  </si>
  <si>
    <t>FRÖLING</t>
  </si>
  <si>
    <t>SP DUAL 15</t>
  </si>
  <si>
    <t>SP DUAL 22</t>
  </si>
  <si>
    <t>SP DUAL 28</t>
  </si>
  <si>
    <t>SP DUAL 34</t>
  </si>
  <si>
    <t>SP DUAL 40</t>
  </si>
  <si>
    <t>S1 TURBO 15</t>
  </si>
  <si>
    <t>S1 TURBO 20</t>
  </si>
  <si>
    <t>S4 TURBO 15</t>
  </si>
  <si>
    <t>S4 TURBO 22</t>
  </si>
  <si>
    <t>S4 TURBO 28</t>
  </si>
  <si>
    <t>S4 TURBO 34</t>
  </si>
  <si>
    <t>S4 TURBO 40</t>
  </si>
  <si>
    <t>S4 TURBO 50</t>
  </si>
  <si>
    <t>S4 TURBO 60</t>
  </si>
  <si>
    <t>S3 TURBO 20</t>
  </si>
  <si>
    <t>S3 TURBO 30</t>
  </si>
  <si>
    <t>S3 TURBO 40</t>
  </si>
  <si>
    <t>S3 TURBO 45</t>
  </si>
  <si>
    <t>P(E)1 PELLET 7</t>
  </si>
  <si>
    <t>P(E)1 PELLET 10</t>
  </si>
  <si>
    <t>P(E)1 PELLET 15</t>
  </si>
  <si>
    <t>P(E)1 PELLET 20</t>
  </si>
  <si>
    <t>P(E)1 PELLET 25</t>
  </si>
  <si>
    <t>P(E)1 PELLET 30</t>
  </si>
  <si>
    <t>P(E)1 PELLET 35</t>
  </si>
  <si>
    <t>P4 PELLET 48</t>
  </si>
  <si>
    <t>P4 PELLET 60</t>
  </si>
  <si>
    <t>P4 PELLET 80</t>
  </si>
  <si>
    <t>P4 PELLET 100</t>
  </si>
  <si>
    <t>T4E-20</t>
  </si>
  <si>
    <t>T4E-25</t>
  </si>
  <si>
    <t>T4E-30</t>
  </si>
  <si>
    <t>T4E-35</t>
  </si>
  <si>
    <t>T4E-45</t>
  </si>
  <si>
    <t>T4E-50</t>
  </si>
  <si>
    <t>T4E-60</t>
  </si>
  <si>
    <t>T4E-80</t>
  </si>
  <si>
    <t>T4E-90</t>
  </si>
  <si>
    <t>T4E-100</t>
  </si>
  <si>
    <t>T4E-110</t>
  </si>
  <si>
    <t>T4E-200</t>
  </si>
  <si>
    <t>T4E-250</t>
  </si>
  <si>
    <t>P4 PELLET 105</t>
  </si>
  <si>
    <t>PT4e-120</t>
  </si>
  <si>
    <t>PT4e-250</t>
  </si>
  <si>
    <t>PT4e-200</t>
  </si>
  <si>
    <t>PE1c PELLET 16</t>
  </si>
  <si>
    <t>PE1c PELLET 22</t>
  </si>
  <si>
    <t>SP DUAL compact 15</t>
  </si>
  <si>
    <t>SP DUAL compact 20</t>
  </si>
  <si>
    <t>PT4 130</t>
  </si>
  <si>
    <t>PT4 150</t>
  </si>
  <si>
    <t>T4-130</t>
  </si>
  <si>
    <t>T4-150</t>
  </si>
  <si>
    <t>FIRESTAR 20 DE LUXE</t>
  </si>
  <si>
    <t>FIREMATIC 20</t>
  </si>
  <si>
    <t>FIRESTAR 30 DE LUXE</t>
  </si>
  <si>
    <t>FIRESTAR 40 DE LUXE</t>
  </si>
  <si>
    <t xml:space="preserve">PELLETSTAR 20 </t>
  </si>
  <si>
    <t xml:space="preserve">PELLETSTAR 30 </t>
  </si>
  <si>
    <t xml:space="preserve">PELLETSTAR 45 </t>
  </si>
  <si>
    <t xml:space="preserve">PELLETSTAR 60 </t>
  </si>
  <si>
    <t>ETIKS</t>
  </si>
  <si>
    <t>BIOMATIK UP 25</t>
  </si>
  <si>
    <t>HACK350</t>
  </si>
  <si>
    <t>POP</t>
  </si>
  <si>
    <t>eHACK32</t>
  </si>
  <si>
    <t>LASER HRIBAR</t>
  </si>
  <si>
    <t>KDP 28</t>
  </si>
  <si>
    <t>THERMO FLUX</t>
  </si>
  <si>
    <t>PELLING 25 ECO</t>
  </si>
  <si>
    <t>PELLING 35 ECO</t>
  </si>
  <si>
    <t>PELLING 50 ECO</t>
  </si>
  <si>
    <t xml:space="preserve">SELTRON </t>
  </si>
  <si>
    <t>PKO25B75</t>
  </si>
  <si>
    <t>PKO25B135</t>
  </si>
  <si>
    <t>VALHER</t>
  </si>
  <si>
    <t>DKP 20</t>
  </si>
  <si>
    <t>DKP 25</t>
  </si>
  <si>
    <t>DKP 30</t>
  </si>
  <si>
    <t>DKP 35</t>
  </si>
  <si>
    <t>DKP 40</t>
  </si>
  <si>
    <t>PK 20</t>
  </si>
  <si>
    <t>PK 30</t>
  </si>
  <si>
    <t>PK 50</t>
  </si>
  <si>
    <t>SCHMITT</t>
  </si>
  <si>
    <t>ANFIBIO 20</t>
  </si>
  <si>
    <t>ANFIBIO 25</t>
  </si>
  <si>
    <t>ANFIBIO 30</t>
  </si>
  <si>
    <t>ANFIBIO 35</t>
  </si>
  <si>
    <t>ANFIBIO 40</t>
  </si>
  <si>
    <t>PELLO 20</t>
  </si>
  <si>
    <t>PELLO 30</t>
  </si>
  <si>
    <t>PELLO 50</t>
  </si>
  <si>
    <t xml:space="preserve">BIOLOGIC 27 </t>
  </si>
  <si>
    <t>BIOLOGIC C15</t>
  </si>
  <si>
    <t>BIOLOGIC 21</t>
  </si>
  <si>
    <t>Osveženo 24.3.2020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</si>
</sst>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72" formatCode="_-* #,##0\ _€_-;\-* #,##0\ _€_-;_-* &quot;-&quot;??\ _€_-;_-@_-"/>
  </numFmts>
  <fonts count="38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color indexed="8"/>
      <name val="Arial"/>
      <family val="2"/>
      <charset val="238"/>
    </font>
    <font>
      <sz val="28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1"/>
      <color indexed="56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  <charset val="238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2">
    <xf numFmtId="0" fontId="0" fillId="0" borderId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6" borderId="0" applyNumberFormat="0" applyBorder="0" applyAlignment="0" applyProtection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34" fillId="7" borderId="0" applyNumberFormat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5" fillId="5" borderId="11" applyNumberFormat="0" applyAlignment="0" applyProtection="0"/>
    <xf numFmtId="0" fontId="29" fillId="0" borderId="0"/>
    <xf numFmtId="0" fontId="29" fillId="0" borderId="0"/>
    <xf numFmtId="0" fontId="29" fillId="0" borderId="0"/>
    <xf numFmtId="0" fontId="27" fillId="0" borderId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wrapText="1"/>
    </xf>
    <xf numFmtId="1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4" fontId="1" fillId="0" borderId="1" xfId="5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" fontId="1" fillId="0" borderId="1" xfId="50" applyNumberFormat="1" applyFill="1" applyBorder="1" applyAlignment="1">
      <alignment horizontal="center" vertical="center"/>
    </xf>
    <xf numFmtId="0" fontId="1" fillId="0" borderId="1" xfId="50" applyFont="1" applyFill="1" applyBorder="1" applyAlignment="1">
      <alignment vertical="center" wrapText="1"/>
    </xf>
    <xf numFmtId="1" fontId="1" fillId="0" borderId="1" xfId="50" applyNumberForma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" fontId="1" fillId="0" borderId="0" xfId="50" applyNumberFormat="1" applyFill="1" applyBorder="1" applyAlignment="1">
      <alignment horizontal="center" vertical="center"/>
    </xf>
    <xf numFmtId="0" fontId="0" fillId="8" borderId="0" xfId="0" applyFill="1"/>
    <xf numFmtId="0" fontId="0" fillId="9" borderId="0" xfId="0" applyFill="1"/>
    <xf numFmtId="0" fontId="13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1" fillId="0" borderId="1" xfId="50" applyFont="1" applyFill="1" applyBorder="1" applyAlignment="1">
      <alignment horizontal="left" vertical="center" wrapText="1"/>
    </xf>
    <xf numFmtId="0" fontId="9" fillId="0" borderId="0" xfId="0" applyFont="1"/>
    <xf numFmtId="0" fontId="15" fillId="0" borderId="0" xfId="0" applyFont="1" applyAlignment="1">
      <alignment horizontal="center" vertical="center"/>
    </xf>
    <xf numFmtId="0" fontId="3" fillId="0" borderId="0" xfId="0" applyFont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/>
    <xf numFmtId="0" fontId="1" fillId="0" borderId="1" xfId="49" applyFont="1" applyFill="1" applyBorder="1" applyAlignment="1">
      <alignment vertical="center" wrapText="1"/>
    </xf>
    <xf numFmtId="0" fontId="32" fillId="0" borderId="0" xfId="4"/>
    <xf numFmtId="0" fontId="2" fillId="0" borderId="0" xfId="0" applyFont="1" applyAlignment="1">
      <alignment horizontal="left"/>
    </xf>
    <xf numFmtId="164" fontId="1" fillId="0" borderId="2" xfId="50" applyNumberFormat="1" applyFont="1" applyFill="1" applyBorder="1" applyAlignment="1">
      <alignment horizontal="center" vertical="center" wrapText="1"/>
    </xf>
    <xf numFmtId="164" fontId="1" fillId="0" borderId="0" xfId="5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18" fillId="0" borderId="0" xfId="0" applyFont="1" applyAlignment="1">
      <alignment horizontal="left" wrapText="1"/>
    </xf>
    <xf numFmtId="0" fontId="0" fillId="0" borderId="0" xfId="0" applyAlignment="1"/>
    <xf numFmtId="1" fontId="1" fillId="0" borderId="1" xfId="5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6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164" fontId="36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37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172" fontId="3" fillId="2" borderId="1" xfId="60" applyNumberFormat="1" applyFont="1" applyFill="1" applyBorder="1" applyAlignment="1">
      <alignment horizontal="center" vertical="center" wrapText="1"/>
    </xf>
    <xf numFmtId="172" fontId="0" fillId="0" borderId="1" xfId="60" applyNumberFormat="1" applyFont="1" applyBorder="1" applyAlignment="1">
      <alignment horizontal="center"/>
    </xf>
    <xf numFmtId="172" fontId="2" fillId="0" borderId="0" xfId="60" applyNumberFormat="1" applyFont="1" applyAlignment="1"/>
    <xf numFmtId="172" fontId="0" fillId="0" borderId="0" xfId="60" applyNumberFormat="1" applyFont="1" applyAlignment="1"/>
    <xf numFmtId="164" fontId="1" fillId="0" borderId="1" xfId="50" applyNumberFormat="1" applyFill="1" applyBorder="1" applyAlignment="1">
      <alignment horizontal="center" vertical="center"/>
    </xf>
    <xf numFmtId="172" fontId="0" fillId="0" borderId="0" xfId="0" applyNumberFormat="1"/>
    <xf numFmtId="0" fontId="3" fillId="2" borderId="3" xfId="0" applyNumberFormat="1" applyFont="1" applyFill="1" applyBorder="1" applyAlignment="1">
      <alignment horizontal="center" vertical="center" wrapText="1"/>
    </xf>
    <xf numFmtId="0" fontId="32" fillId="0" borderId="1" xfId="4" applyBorder="1"/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vertical="center" wrapText="1"/>
    </xf>
    <xf numFmtId="0" fontId="0" fillId="0" borderId="0" xfId="0" applyBorder="1"/>
    <xf numFmtId="0" fontId="11" fillId="0" borderId="1" xfId="50" applyFont="1" applyFill="1" applyBorder="1" applyAlignment="1">
      <alignment vertical="center" wrapText="1"/>
    </xf>
    <xf numFmtId="0" fontId="1" fillId="0" borderId="2" xfId="50" applyFont="1" applyFill="1" applyBorder="1" applyAlignment="1">
      <alignment vertical="center" wrapText="1"/>
    </xf>
    <xf numFmtId="0" fontId="1" fillId="0" borderId="2" xfId="49" applyFont="1" applyFill="1" applyBorder="1" applyAlignment="1">
      <alignment horizontal="left" vertical="center" wrapText="1"/>
    </xf>
    <xf numFmtId="0" fontId="1" fillId="0" borderId="2" xfId="49" applyFont="1" applyFill="1" applyBorder="1" applyAlignment="1">
      <alignment vertical="center" wrapText="1"/>
    </xf>
    <xf numFmtId="164" fontId="1" fillId="0" borderId="1" xfId="49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1" fillId="10" borderId="0" xfId="0" applyFont="1" applyFill="1" applyAlignment="1">
      <alignment horizontal="center" vertical="center" wrapText="1"/>
    </xf>
    <xf numFmtId="0" fontId="22" fillId="10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left" vertical="center" wrapText="1"/>
    </xf>
    <xf numFmtId="0" fontId="0" fillId="0" borderId="0" xfId="0" applyAlignment="1"/>
    <xf numFmtId="0" fontId="18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12" fillId="11" borderId="8" xfId="0" applyFont="1" applyFill="1" applyBorder="1" applyAlignment="1">
      <alignment horizontal="center" wrapText="1"/>
    </xf>
    <xf numFmtId="0" fontId="12" fillId="11" borderId="9" xfId="0" applyFont="1" applyFill="1" applyBorder="1" applyAlignment="1">
      <alignment horizontal="center" wrapText="1"/>
    </xf>
    <xf numFmtId="0" fontId="12" fillId="11" borderId="10" xfId="0" applyFont="1" applyFill="1" applyBorder="1" applyAlignment="1">
      <alignment horizontal="center" wrapText="1"/>
    </xf>
    <xf numFmtId="0" fontId="3" fillId="11" borderId="8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62">
    <cellStyle name="20 % - Akzent5 2" xfId="1"/>
    <cellStyle name="20 % – Poudarek5 2" xfId="2"/>
    <cellStyle name="Dobro 2" xfId="3"/>
    <cellStyle name="Hiperpovezava" xfId="4" builtinId="8"/>
    <cellStyle name="Komma 2" xfId="5"/>
    <cellStyle name="Navadno" xfId="0" builtinId="0"/>
    <cellStyle name="Navadno 10" xfId="6"/>
    <cellStyle name="Navadno 11" xfId="7"/>
    <cellStyle name="Navadno 12" xfId="8"/>
    <cellStyle name="Navadno 13" xfId="9"/>
    <cellStyle name="Navadno 14" xfId="10"/>
    <cellStyle name="Navadno 15" xfId="11"/>
    <cellStyle name="Navadno 16" xfId="12"/>
    <cellStyle name="Navadno 17" xfId="13"/>
    <cellStyle name="Navadno 18" xfId="14"/>
    <cellStyle name="Navadno 19" xfId="15"/>
    <cellStyle name="Navadno 2" xfId="16"/>
    <cellStyle name="Navadno 20" xfId="17"/>
    <cellStyle name="Navadno 21" xfId="18"/>
    <cellStyle name="Navadno 22" xfId="19"/>
    <cellStyle name="Navadno 23" xfId="20"/>
    <cellStyle name="Navadno 24" xfId="21"/>
    <cellStyle name="Navadno 25" xfId="22"/>
    <cellStyle name="Navadno 26" xfId="23"/>
    <cellStyle name="Navadno 27" xfId="24"/>
    <cellStyle name="Navadno 28" xfId="25"/>
    <cellStyle name="Navadno 29" xfId="26"/>
    <cellStyle name="Navadno 3" xfId="27"/>
    <cellStyle name="Navadno 30" xfId="28"/>
    <cellStyle name="Navadno 31" xfId="29"/>
    <cellStyle name="Navadno 32" xfId="30"/>
    <cellStyle name="Navadno 33" xfId="31"/>
    <cellStyle name="Navadno 34" xfId="32"/>
    <cellStyle name="Navadno 35" xfId="33"/>
    <cellStyle name="Navadno 36" xfId="34"/>
    <cellStyle name="Navadno 37" xfId="35"/>
    <cellStyle name="Navadno 38" xfId="36"/>
    <cellStyle name="Navadno 39" xfId="37"/>
    <cellStyle name="Navadno 4" xfId="38"/>
    <cellStyle name="Navadno 40" xfId="39"/>
    <cellStyle name="Navadno 41" xfId="40"/>
    <cellStyle name="Navadno 42" xfId="41"/>
    <cellStyle name="Navadno 43" xfId="42"/>
    <cellStyle name="Navadno 5" xfId="43"/>
    <cellStyle name="Navadno 6" xfId="44"/>
    <cellStyle name="Navadno 7" xfId="45"/>
    <cellStyle name="Navadno 8" xfId="46"/>
    <cellStyle name="Navadno 9" xfId="47"/>
    <cellStyle name="Nevtralno 2" xfId="48"/>
    <cellStyle name="Normal_Sheet1" xfId="49"/>
    <cellStyle name="Normal_Sheet7" xfId="50"/>
    <cellStyle name="Odstotek 2" xfId="51"/>
    <cellStyle name="Poudarek1 2" xfId="52"/>
    <cellStyle name="Prozent 2" xfId="53"/>
    <cellStyle name="Prozent 2 2" xfId="54"/>
    <cellStyle name="Računanje 2" xfId="55"/>
    <cellStyle name="Standard 2" xfId="56"/>
    <cellStyle name="Standard 2 2" xfId="57"/>
    <cellStyle name="Standard 3" xfId="58"/>
    <cellStyle name="Standard_DB_Auszug_Justus_von_Sonntag" xfId="59"/>
    <cellStyle name="Vejica" xfId="60" builtinId="3"/>
    <cellStyle name="Vejica 2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0</xdr:row>
      <xdr:rowOff>38100</xdr:rowOff>
    </xdr:from>
    <xdr:to>
      <xdr:col>7</xdr:col>
      <xdr:colOff>190500</xdr:colOff>
      <xdr:row>11</xdr:row>
      <xdr:rowOff>133350</xdr:rowOff>
    </xdr:to>
    <xdr:pic>
      <xdr:nvPicPr>
        <xdr:cNvPr id="7555" name="Slika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100"/>
          <a:ext cx="2047875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ladimir.cergol@biodom27.si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K48"/>
  <sheetViews>
    <sheetView tabSelected="1" topLeftCell="A31" zoomScaleNormal="100" workbookViewId="0">
      <selection activeCell="R18" sqref="R18"/>
    </sheetView>
  </sheetViews>
  <sheetFormatPr defaultRowHeight="14.25" x14ac:dyDescent="0.2"/>
  <cols>
    <col min="1" max="1" width="2.28515625" style="1" bestFit="1" customWidth="1"/>
    <col min="2" max="3" width="9.140625" style="1"/>
    <col min="4" max="4" width="10.140625" style="1" bestFit="1" customWidth="1"/>
    <col min="5" max="9" width="9.140625" style="1"/>
    <col min="10" max="10" width="14" style="1" bestFit="1" customWidth="1"/>
    <col min="11" max="16384" width="9.140625" style="1"/>
  </cols>
  <sheetData>
    <row r="13" spans="1:11" s="26" customFormat="1" ht="39.950000000000003" customHeight="1" x14ac:dyDescent="0.2">
      <c r="A13" s="79" t="s">
        <v>195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x14ac:dyDescent="0.2">
      <c r="A14" s="80" t="s">
        <v>783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6" spans="1:11" ht="24" customHeight="1" x14ac:dyDescent="0.2">
      <c r="A16" s="81" t="s">
        <v>350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12.75" customHeight="1" x14ac:dyDescent="0.25">
      <c r="J17" s="27"/>
      <c r="K17" s="27"/>
    </row>
    <row r="18" spans="1:11" ht="62.25" customHeight="1" x14ac:dyDescent="0.2">
      <c r="A18" s="82" t="s">
        <v>196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customFormat="1" ht="37.5" customHeight="1" x14ac:dyDescent="0.2">
      <c r="A19" s="82" t="s">
        <v>197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customFormat="1" ht="30" customHeight="1" x14ac:dyDescent="0.2">
      <c r="A20" s="82" t="s">
        <v>144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customFormat="1" ht="15" customHeight="1" x14ac:dyDescent="0.2">
      <c r="B21" s="19"/>
      <c r="C21" s="19"/>
      <c r="D21" s="19"/>
      <c r="E21" s="19"/>
      <c r="F21" s="19"/>
      <c r="G21" s="19"/>
      <c r="H21" s="19"/>
      <c r="I21" s="19"/>
      <c r="J21" s="19"/>
    </row>
    <row r="22" spans="1:11" customFormat="1" ht="15" customHeight="1" x14ac:dyDescent="0.2">
      <c r="A22" s="84" t="s">
        <v>198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customFormat="1" ht="23.25" customHeight="1" x14ac:dyDescent="0.2">
      <c r="A23" s="82" t="s">
        <v>341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customFormat="1" ht="45.75" customHeight="1" x14ac:dyDescent="0.2">
      <c r="A24" s="82" t="s">
        <v>342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customFormat="1" ht="15" customHeight="1" x14ac:dyDescent="0.2">
      <c r="A26" s="84" t="s">
        <v>343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spans="1:11" customFormat="1" ht="20.25" customHeight="1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1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customFormat="1" ht="15" customHeight="1" x14ac:dyDescent="0.2">
      <c r="A29" s="84" t="s">
        <v>344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11" x14ac:dyDescent="0.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1:11" x14ac:dyDescent="0.2">
      <c r="A31" s="82" t="s">
        <v>345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</row>
    <row r="32" spans="1:11" x14ac:dyDescent="0.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</row>
    <row r="33" spans="1:11" x14ac:dyDescent="0.2">
      <c r="A33" s="82" t="s">
        <v>346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spans="1:11" x14ac:dyDescent="0.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spans="1:11" x14ac:dyDescent="0.2">
      <c r="A35" s="82" t="s">
        <v>348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spans="1:11" x14ac:dyDescent="0.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</row>
    <row r="37" spans="1:11" x14ac:dyDescent="0.2">
      <c r="A37" s="82" t="s">
        <v>347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spans="1:11" x14ac:dyDescent="0.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</row>
    <row r="39" spans="1:11" x14ac:dyDescent="0.2">
      <c r="A39" s="82" t="s">
        <v>618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</row>
    <row r="40" spans="1:11" ht="27" customHeight="1" x14ac:dyDescent="0.2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</row>
    <row r="41" spans="1:11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x14ac:dyDescent="0.2">
      <c r="A42" s="83" t="s">
        <v>199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7" spans="1:1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</sheetData>
  <mergeCells count="17">
    <mergeCell ref="A37:K38"/>
    <mergeCell ref="A39:K40"/>
    <mergeCell ref="A26:K27"/>
    <mergeCell ref="A29:K30"/>
    <mergeCell ref="A31:K32"/>
    <mergeCell ref="A33:K34"/>
    <mergeCell ref="A35:K36"/>
    <mergeCell ref="A13:K13"/>
    <mergeCell ref="A14:K14"/>
    <mergeCell ref="A16:K16"/>
    <mergeCell ref="A18:K18"/>
    <mergeCell ref="A24:K24"/>
    <mergeCell ref="A42:K42"/>
    <mergeCell ref="A19:K19"/>
    <mergeCell ref="A20:K20"/>
    <mergeCell ref="A22:K22"/>
    <mergeCell ref="A23:K23"/>
  </mergeCells>
  <printOptions horizontalCentered="1"/>
  <pageMargins left="0.15748031496062992" right="0.15748031496062992" top="0.39370078740157483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5"/>
  <sheetViews>
    <sheetView tabSelected="1" topLeftCell="A73" zoomScaleNormal="100" workbookViewId="0">
      <selection activeCell="R18" sqref="R18"/>
    </sheetView>
  </sheetViews>
  <sheetFormatPr defaultRowHeight="12.75" x14ac:dyDescent="0.2"/>
  <cols>
    <col min="1" max="1" width="25" customWidth="1"/>
    <col min="2" max="2" width="29.28515625" customWidth="1"/>
    <col min="3" max="3" width="15.7109375" customWidth="1"/>
    <col min="4" max="4" width="20.140625" customWidth="1"/>
    <col min="5" max="5" width="13.7109375" customWidth="1"/>
    <col min="6" max="6" width="14.7109375" customWidth="1"/>
    <col min="7" max="7" width="13.85546875" customWidth="1"/>
    <col min="8" max="8" width="14.7109375" customWidth="1"/>
    <col min="9" max="11" width="19.28515625" hidden="1" customWidth="1"/>
    <col min="12" max="12" width="17.28515625" style="62" customWidth="1"/>
    <col min="13" max="13" width="10.85546875" hidden="1" customWidth="1"/>
    <col min="14" max="14" width="9.85546875" hidden="1" customWidth="1"/>
    <col min="15" max="16" width="9.140625" hidden="1" customWidth="1"/>
  </cols>
  <sheetData>
    <row r="2" spans="1:16" s="21" customFormat="1" ht="24.95" customHeight="1" x14ac:dyDescent="0.2">
      <c r="A2" s="87" t="s">
        <v>91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20"/>
    </row>
    <row r="3" spans="1:16" s="1" customFormat="1" ht="15" customHeight="1" x14ac:dyDescent="0.25">
      <c r="A3" s="2"/>
      <c r="B3" s="2"/>
      <c r="C3" s="2"/>
      <c r="D3" s="2"/>
      <c r="L3" s="61"/>
    </row>
    <row r="4" spans="1:16" s="1" customFormat="1" ht="39.75" customHeight="1" x14ac:dyDescent="0.25">
      <c r="A4" s="86" t="s">
        <v>617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30"/>
    </row>
    <row r="5" spans="1:16" s="1" customFormat="1" ht="15" customHeight="1" x14ac:dyDescent="0.2">
      <c r="C5" s="4"/>
      <c r="L5" s="61"/>
    </row>
    <row r="6" spans="1:16" s="5" customFormat="1" ht="76.5" customHeight="1" x14ac:dyDescent="0.2">
      <c r="A6" s="15" t="s">
        <v>23</v>
      </c>
      <c r="B6" s="15" t="s">
        <v>24</v>
      </c>
      <c r="C6" s="15" t="s">
        <v>26</v>
      </c>
      <c r="D6" s="15" t="s">
        <v>338</v>
      </c>
      <c r="E6" s="15" t="s">
        <v>339</v>
      </c>
      <c r="F6" s="15" t="s">
        <v>340</v>
      </c>
      <c r="G6" s="15" t="s">
        <v>355</v>
      </c>
      <c r="H6" s="15" t="s">
        <v>356</v>
      </c>
      <c r="I6" s="15"/>
      <c r="J6" s="15"/>
      <c r="K6" s="15"/>
      <c r="L6" s="59" t="s">
        <v>349</v>
      </c>
    </row>
    <row r="7" spans="1:16" ht="15" customHeight="1" x14ac:dyDescent="0.2">
      <c r="A7" s="40" t="s">
        <v>585</v>
      </c>
      <c r="B7" s="40" t="s">
        <v>586</v>
      </c>
      <c r="C7" s="41">
        <v>20</v>
      </c>
      <c r="D7" s="41">
        <v>81</v>
      </c>
      <c r="E7" s="41">
        <v>261</v>
      </c>
      <c r="F7" s="41">
        <v>24</v>
      </c>
      <c r="G7" s="41">
        <v>62.5</v>
      </c>
      <c r="H7" s="41">
        <v>25</v>
      </c>
      <c r="I7" s="41">
        <v>779</v>
      </c>
      <c r="J7" s="41"/>
      <c r="K7" s="41"/>
      <c r="L7" s="60">
        <f>45*C7*(1-2.7/C7)</f>
        <v>778.5</v>
      </c>
      <c r="M7" s="32"/>
      <c r="P7" s="64">
        <f t="shared" ref="P7:P38" si="0">L7*0.97</f>
        <v>755.14499999999998</v>
      </c>
    </row>
    <row r="8" spans="1:16" ht="15" customHeight="1" x14ac:dyDescent="0.2">
      <c r="A8" s="40" t="s">
        <v>585</v>
      </c>
      <c r="B8" s="40" t="s">
        <v>587</v>
      </c>
      <c r="C8" s="41">
        <v>30</v>
      </c>
      <c r="D8" s="41">
        <v>82</v>
      </c>
      <c r="E8" s="41">
        <v>261</v>
      </c>
      <c r="F8" s="41">
        <v>24</v>
      </c>
      <c r="G8" s="41">
        <v>62.5</v>
      </c>
      <c r="H8" s="41">
        <v>25</v>
      </c>
      <c r="I8" s="41">
        <v>1229</v>
      </c>
      <c r="J8" s="41"/>
      <c r="K8" s="41"/>
      <c r="L8" s="60">
        <f>45*C8*(1-2.7/C8)</f>
        <v>1228.5</v>
      </c>
      <c r="M8" s="32"/>
      <c r="P8" s="64">
        <f t="shared" si="0"/>
        <v>1191.645</v>
      </c>
    </row>
    <row r="9" spans="1:16" ht="15" customHeight="1" x14ac:dyDescent="0.2">
      <c r="A9" s="40" t="s">
        <v>435</v>
      </c>
      <c r="B9" s="40" t="s">
        <v>436</v>
      </c>
      <c r="C9" s="41">
        <v>16</v>
      </c>
      <c r="D9" s="41">
        <v>79</v>
      </c>
      <c r="E9" s="41">
        <v>325</v>
      </c>
      <c r="F9" s="41">
        <v>26</v>
      </c>
      <c r="G9" s="41">
        <v>132</v>
      </c>
      <c r="H9" s="41">
        <v>25</v>
      </c>
      <c r="I9" s="41"/>
      <c r="J9" s="41"/>
      <c r="K9" s="41"/>
      <c r="L9" s="60">
        <f>45*C9*(1-2.7/C9)</f>
        <v>598.5</v>
      </c>
      <c r="M9" s="32"/>
      <c r="P9" s="64">
        <f t="shared" si="0"/>
        <v>580.54499999999996</v>
      </c>
    </row>
    <row r="10" spans="1:16" ht="15" customHeight="1" x14ac:dyDescent="0.2">
      <c r="A10" s="40" t="s">
        <v>435</v>
      </c>
      <c r="B10" s="40" t="s">
        <v>437</v>
      </c>
      <c r="C10" s="41">
        <v>16</v>
      </c>
      <c r="D10" s="41">
        <v>79</v>
      </c>
      <c r="E10" s="41">
        <v>325</v>
      </c>
      <c r="F10" s="41">
        <v>26</v>
      </c>
      <c r="G10" s="41">
        <v>132</v>
      </c>
      <c r="H10" s="41">
        <v>25</v>
      </c>
      <c r="I10" s="41"/>
      <c r="J10" s="41"/>
      <c r="K10" s="41"/>
      <c r="L10" s="60">
        <f t="shared" ref="L10:L17" si="1">45*C10*(1-2.7/C10)</f>
        <v>598.5</v>
      </c>
      <c r="M10" s="32"/>
      <c r="P10" s="64">
        <f t="shared" si="0"/>
        <v>580.54499999999996</v>
      </c>
    </row>
    <row r="11" spans="1:16" ht="15" customHeight="1" x14ac:dyDescent="0.2">
      <c r="A11" s="40" t="s">
        <v>435</v>
      </c>
      <c r="B11" s="40" t="s">
        <v>438</v>
      </c>
      <c r="C11" s="41">
        <v>16</v>
      </c>
      <c r="D11" s="41">
        <v>79</v>
      </c>
      <c r="E11" s="41">
        <v>234</v>
      </c>
      <c r="F11" s="41">
        <v>32</v>
      </c>
      <c r="G11" s="41">
        <v>115</v>
      </c>
      <c r="H11" s="41">
        <v>26</v>
      </c>
      <c r="I11" s="41"/>
      <c r="J11" s="41"/>
      <c r="K11" s="41"/>
      <c r="L11" s="60">
        <f t="shared" si="1"/>
        <v>598.5</v>
      </c>
      <c r="M11" s="32"/>
      <c r="P11" s="64">
        <f t="shared" si="0"/>
        <v>580.54499999999996</v>
      </c>
    </row>
    <row r="12" spans="1:16" ht="15" customHeight="1" x14ac:dyDescent="0.2">
      <c r="A12" s="40" t="s">
        <v>435</v>
      </c>
      <c r="B12" s="40" t="s">
        <v>439</v>
      </c>
      <c r="C12" s="41">
        <v>86</v>
      </c>
      <c r="D12" s="41">
        <v>81</v>
      </c>
      <c r="E12" s="41">
        <v>208</v>
      </c>
      <c r="F12" s="41">
        <v>14</v>
      </c>
      <c r="G12" s="41">
        <v>195</v>
      </c>
      <c r="H12" s="41">
        <v>11</v>
      </c>
      <c r="I12" s="41"/>
      <c r="J12" s="41"/>
      <c r="K12" s="41"/>
      <c r="L12" s="60">
        <f t="shared" si="1"/>
        <v>3748.5</v>
      </c>
      <c r="M12" s="32"/>
      <c r="P12" s="64">
        <f t="shared" si="0"/>
        <v>3636.0450000000001</v>
      </c>
    </row>
    <row r="13" spans="1:16" ht="15" customHeight="1" x14ac:dyDescent="0.2">
      <c r="A13" s="40" t="s">
        <v>435</v>
      </c>
      <c r="B13" s="40" t="s">
        <v>620</v>
      </c>
      <c r="C13" s="41">
        <v>20</v>
      </c>
      <c r="D13" s="41">
        <v>79</v>
      </c>
      <c r="E13" s="41">
        <v>308</v>
      </c>
      <c r="F13" s="41">
        <v>14</v>
      </c>
      <c r="G13" s="41">
        <v>119</v>
      </c>
      <c r="H13" s="41">
        <v>22</v>
      </c>
      <c r="I13" s="41">
        <v>779</v>
      </c>
      <c r="J13" s="41"/>
      <c r="K13" s="41"/>
      <c r="L13" s="60">
        <f>45*C13*(1-2.7/C13)</f>
        <v>778.5</v>
      </c>
      <c r="M13" s="32"/>
      <c r="P13" s="64">
        <f t="shared" si="0"/>
        <v>755.14499999999998</v>
      </c>
    </row>
    <row r="14" spans="1:16" ht="15" customHeight="1" x14ac:dyDescent="0.2">
      <c r="A14" s="40" t="s">
        <v>435</v>
      </c>
      <c r="B14" s="40" t="s">
        <v>440</v>
      </c>
      <c r="C14" s="41">
        <v>31</v>
      </c>
      <c r="D14" s="41">
        <v>80</v>
      </c>
      <c r="E14" s="41">
        <v>164</v>
      </c>
      <c r="F14" s="41">
        <v>9</v>
      </c>
      <c r="G14" s="41">
        <v>131</v>
      </c>
      <c r="H14" s="41">
        <v>7</v>
      </c>
      <c r="I14" s="41"/>
      <c r="J14" s="41"/>
      <c r="K14" s="41"/>
      <c r="L14" s="60">
        <f t="shared" si="1"/>
        <v>1273.5</v>
      </c>
      <c r="M14" s="32"/>
      <c r="P14" s="64">
        <f t="shared" si="0"/>
        <v>1235.2950000000001</v>
      </c>
    </row>
    <row r="15" spans="1:16" ht="15" customHeight="1" x14ac:dyDescent="0.2">
      <c r="A15" s="40" t="s">
        <v>435</v>
      </c>
      <c r="B15" s="40" t="s">
        <v>441</v>
      </c>
      <c r="C15" s="41">
        <v>51</v>
      </c>
      <c r="D15" s="41">
        <v>80</v>
      </c>
      <c r="E15" s="41">
        <v>210</v>
      </c>
      <c r="F15" s="41">
        <v>14</v>
      </c>
      <c r="G15" s="41">
        <v>146</v>
      </c>
      <c r="H15" s="41">
        <v>5</v>
      </c>
      <c r="I15" s="41"/>
      <c r="J15" s="41"/>
      <c r="K15" s="41"/>
      <c r="L15" s="60">
        <f t="shared" si="1"/>
        <v>2173.5</v>
      </c>
      <c r="M15" s="32"/>
      <c r="P15" s="64">
        <f t="shared" si="0"/>
        <v>2108.2950000000001</v>
      </c>
    </row>
    <row r="16" spans="1:16" ht="15" customHeight="1" x14ac:dyDescent="0.2">
      <c r="A16" s="40" t="s">
        <v>435</v>
      </c>
      <c r="B16" s="40" t="s">
        <v>442</v>
      </c>
      <c r="C16" s="41">
        <v>55</v>
      </c>
      <c r="D16" s="41">
        <v>80</v>
      </c>
      <c r="E16" s="41">
        <v>180</v>
      </c>
      <c r="F16" s="41">
        <v>10</v>
      </c>
      <c r="G16" s="41">
        <v>161</v>
      </c>
      <c r="H16" s="41">
        <v>24</v>
      </c>
      <c r="I16" s="41"/>
      <c r="J16" s="41"/>
      <c r="K16" s="41"/>
      <c r="L16" s="60">
        <f t="shared" si="1"/>
        <v>2353.5</v>
      </c>
      <c r="M16" s="32"/>
      <c r="P16" s="64">
        <f t="shared" si="0"/>
        <v>2282.895</v>
      </c>
    </row>
    <row r="17" spans="1:16" ht="15" customHeight="1" x14ac:dyDescent="0.2">
      <c r="A17" s="13" t="s">
        <v>402</v>
      </c>
      <c r="B17" s="13" t="s">
        <v>415</v>
      </c>
      <c r="C17" s="9">
        <v>15</v>
      </c>
      <c r="D17" s="10">
        <v>80</v>
      </c>
      <c r="E17" s="9">
        <v>237</v>
      </c>
      <c r="F17" s="9">
        <v>13</v>
      </c>
      <c r="G17" s="9">
        <v>163</v>
      </c>
      <c r="H17" s="9">
        <v>9</v>
      </c>
      <c r="I17" s="9"/>
      <c r="J17" s="9"/>
      <c r="K17" s="9"/>
      <c r="L17" s="60">
        <f t="shared" si="1"/>
        <v>553.5</v>
      </c>
      <c r="M17" s="32"/>
      <c r="P17" s="64">
        <f t="shared" si="0"/>
        <v>536.89499999999998</v>
      </c>
    </row>
    <row r="18" spans="1:16" ht="15" customHeight="1" x14ac:dyDescent="0.2">
      <c r="A18" s="13" t="s">
        <v>402</v>
      </c>
      <c r="B18" s="13" t="s">
        <v>412</v>
      </c>
      <c r="C18" s="9">
        <v>19</v>
      </c>
      <c r="D18" s="10">
        <v>80</v>
      </c>
      <c r="E18" s="9">
        <v>209</v>
      </c>
      <c r="F18" s="9">
        <v>17</v>
      </c>
      <c r="G18" s="9">
        <v>191</v>
      </c>
      <c r="H18" s="9">
        <v>3</v>
      </c>
      <c r="I18" s="9"/>
      <c r="J18" s="9"/>
      <c r="K18" s="9"/>
      <c r="L18" s="60">
        <f t="shared" ref="L18:L27" si="2">45*C18*(1-2.7/C18)</f>
        <v>733.5</v>
      </c>
      <c r="M18" s="32"/>
      <c r="P18" s="64">
        <f t="shared" si="0"/>
        <v>711.495</v>
      </c>
    </row>
    <row r="19" spans="1:16" ht="15" customHeight="1" x14ac:dyDescent="0.2">
      <c r="A19" s="13" t="s">
        <v>402</v>
      </c>
      <c r="B19" s="13" t="s">
        <v>417</v>
      </c>
      <c r="C19" s="9">
        <v>20</v>
      </c>
      <c r="D19" s="10">
        <v>79</v>
      </c>
      <c r="E19" s="9">
        <v>163</v>
      </c>
      <c r="F19" s="9">
        <v>16</v>
      </c>
      <c r="G19" s="9">
        <v>192</v>
      </c>
      <c r="H19" s="9">
        <v>6</v>
      </c>
      <c r="I19" s="9"/>
      <c r="J19" s="9"/>
      <c r="K19" s="9"/>
      <c r="L19" s="60">
        <f t="shared" si="2"/>
        <v>778.5</v>
      </c>
      <c r="M19" s="32"/>
      <c r="P19" s="64">
        <f t="shared" si="0"/>
        <v>755.14499999999998</v>
      </c>
    </row>
    <row r="20" spans="1:16" ht="15" customHeight="1" x14ac:dyDescent="0.2">
      <c r="A20" s="13" t="s">
        <v>402</v>
      </c>
      <c r="B20" s="13" t="s">
        <v>413</v>
      </c>
      <c r="C20" s="9">
        <v>25</v>
      </c>
      <c r="D20" s="10">
        <v>81</v>
      </c>
      <c r="E20" s="9">
        <v>181</v>
      </c>
      <c r="F20" s="9">
        <v>14</v>
      </c>
      <c r="G20" s="9">
        <v>162</v>
      </c>
      <c r="H20" s="9">
        <v>8</v>
      </c>
      <c r="I20" s="9"/>
      <c r="J20" s="9"/>
      <c r="K20" s="9"/>
      <c r="L20" s="60">
        <f t="shared" si="2"/>
        <v>1003.5</v>
      </c>
      <c r="M20" s="32"/>
      <c r="P20" s="64">
        <f t="shared" si="0"/>
        <v>973.39499999999998</v>
      </c>
    </row>
    <row r="21" spans="1:16" ht="15" customHeight="1" x14ac:dyDescent="0.2">
      <c r="A21" s="13" t="s">
        <v>402</v>
      </c>
      <c r="B21" s="13" t="s">
        <v>426</v>
      </c>
      <c r="C21" s="9">
        <v>30</v>
      </c>
      <c r="D21" s="10">
        <v>80</v>
      </c>
      <c r="E21" s="9">
        <v>39</v>
      </c>
      <c r="F21" s="9">
        <v>14</v>
      </c>
      <c r="G21" s="9">
        <v>165</v>
      </c>
      <c r="H21" s="9">
        <v>6</v>
      </c>
      <c r="I21" s="9"/>
      <c r="J21" s="9"/>
      <c r="K21" s="9"/>
      <c r="L21" s="60">
        <f t="shared" si="2"/>
        <v>1228.5</v>
      </c>
      <c r="M21" s="32"/>
      <c r="P21" s="64">
        <f t="shared" si="0"/>
        <v>1191.645</v>
      </c>
    </row>
    <row r="22" spans="1:16" ht="15" customHeight="1" x14ac:dyDescent="0.2">
      <c r="A22" s="13" t="s">
        <v>402</v>
      </c>
      <c r="B22" s="13" t="s">
        <v>414</v>
      </c>
      <c r="C22" s="9">
        <v>49</v>
      </c>
      <c r="D22" s="10">
        <v>80</v>
      </c>
      <c r="E22" s="9">
        <v>200</v>
      </c>
      <c r="F22" s="9">
        <v>20</v>
      </c>
      <c r="G22" s="9">
        <v>196</v>
      </c>
      <c r="H22" s="9">
        <v>18</v>
      </c>
      <c r="I22" s="9"/>
      <c r="J22" s="9"/>
      <c r="K22" s="9"/>
      <c r="L22" s="60">
        <f t="shared" si="2"/>
        <v>2083.5</v>
      </c>
      <c r="M22" s="32"/>
      <c r="P22" s="64">
        <f t="shared" si="0"/>
        <v>2020.9949999999999</v>
      </c>
    </row>
    <row r="23" spans="1:16" ht="15" customHeight="1" x14ac:dyDescent="0.2">
      <c r="A23" s="13" t="s">
        <v>402</v>
      </c>
      <c r="B23" s="13" t="s">
        <v>419</v>
      </c>
      <c r="C23" s="9">
        <v>70</v>
      </c>
      <c r="D23" s="10">
        <v>80</v>
      </c>
      <c r="E23" s="9">
        <v>285</v>
      </c>
      <c r="F23" s="9">
        <v>12</v>
      </c>
      <c r="G23" s="9">
        <v>180</v>
      </c>
      <c r="H23" s="9">
        <v>13</v>
      </c>
      <c r="I23" s="9"/>
      <c r="J23" s="9"/>
      <c r="K23" s="9"/>
      <c r="L23" s="60">
        <f t="shared" si="2"/>
        <v>3028.5</v>
      </c>
      <c r="M23" s="32"/>
      <c r="P23" s="64">
        <f t="shared" si="0"/>
        <v>2937.645</v>
      </c>
    </row>
    <row r="24" spans="1:16" ht="15" customHeight="1" x14ac:dyDescent="0.2">
      <c r="A24" s="13" t="s">
        <v>402</v>
      </c>
      <c r="B24" s="13" t="s">
        <v>420</v>
      </c>
      <c r="C24" s="9">
        <v>99</v>
      </c>
      <c r="D24" s="10">
        <v>80</v>
      </c>
      <c r="E24" s="9">
        <v>528</v>
      </c>
      <c r="F24" s="9">
        <v>26</v>
      </c>
      <c r="G24" s="9">
        <v>194</v>
      </c>
      <c r="H24" s="9">
        <v>16</v>
      </c>
      <c r="I24" s="9"/>
      <c r="J24" s="9"/>
      <c r="K24" s="9"/>
      <c r="L24" s="60">
        <f t="shared" si="2"/>
        <v>4333.5</v>
      </c>
      <c r="M24" s="32"/>
      <c r="P24" s="64">
        <f t="shared" si="0"/>
        <v>4203.4949999999999</v>
      </c>
    </row>
    <row r="25" spans="1:16" ht="15" customHeight="1" x14ac:dyDescent="0.2">
      <c r="A25" s="13" t="s">
        <v>402</v>
      </c>
      <c r="B25" s="13" t="s">
        <v>421</v>
      </c>
      <c r="C25" s="9">
        <v>150</v>
      </c>
      <c r="D25" s="10">
        <v>80</v>
      </c>
      <c r="E25" s="9">
        <v>166</v>
      </c>
      <c r="F25" s="9">
        <v>24</v>
      </c>
      <c r="G25" s="9">
        <v>195</v>
      </c>
      <c r="H25" s="9">
        <v>4</v>
      </c>
      <c r="I25" s="9"/>
      <c r="J25" s="9"/>
      <c r="K25" s="9"/>
      <c r="L25" s="60">
        <f t="shared" si="2"/>
        <v>6628.5</v>
      </c>
      <c r="M25" s="32"/>
      <c r="P25" s="64">
        <f t="shared" si="0"/>
        <v>6429.6449999999995</v>
      </c>
    </row>
    <row r="26" spans="1:16" ht="15" customHeight="1" x14ac:dyDescent="0.2">
      <c r="A26" s="13" t="s">
        <v>138</v>
      </c>
      <c r="B26" s="13" t="s">
        <v>455</v>
      </c>
      <c r="C26" s="9">
        <v>25</v>
      </c>
      <c r="D26" s="10">
        <v>80</v>
      </c>
      <c r="E26" s="9">
        <v>279</v>
      </c>
      <c r="F26" s="9">
        <v>14</v>
      </c>
      <c r="G26" s="9">
        <v>161</v>
      </c>
      <c r="H26" s="9">
        <v>23</v>
      </c>
      <c r="I26" s="9"/>
      <c r="J26" s="9"/>
      <c r="K26" s="9"/>
      <c r="L26" s="60">
        <f t="shared" si="2"/>
        <v>1003.5</v>
      </c>
      <c r="M26" s="32"/>
      <c r="P26" s="64">
        <f t="shared" si="0"/>
        <v>973.39499999999998</v>
      </c>
    </row>
    <row r="27" spans="1:16" ht="15" customHeight="1" x14ac:dyDescent="0.2">
      <c r="A27" s="13" t="s">
        <v>138</v>
      </c>
      <c r="B27" s="13" t="s">
        <v>597</v>
      </c>
      <c r="C27" s="9">
        <v>18</v>
      </c>
      <c r="D27" s="10">
        <v>80</v>
      </c>
      <c r="E27" s="9">
        <v>164</v>
      </c>
      <c r="F27" s="9">
        <v>28</v>
      </c>
      <c r="G27" s="9">
        <v>189</v>
      </c>
      <c r="H27" s="9">
        <v>13</v>
      </c>
      <c r="I27" s="9"/>
      <c r="J27" s="9"/>
      <c r="K27" s="9"/>
      <c r="L27" s="60">
        <f t="shared" si="2"/>
        <v>688.5</v>
      </c>
      <c r="M27" s="32"/>
      <c r="P27" s="64">
        <f t="shared" si="0"/>
        <v>667.84500000000003</v>
      </c>
    </row>
    <row r="28" spans="1:16" ht="15" customHeight="1" x14ac:dyDescent="0.2">
      <c r="A28" s="13" t="s">
        <v>456</v>
      </c>
      <c r="B28" s="13" t="s">
        <v>457</v>
      </c>
      <c r="C28" s="9">
        <v>25</v>
      </c>
      <c r="D28" s="10">
        <v>80</v>
      </c>
      <c r="E28" s="9">
        <v>244</v>
      </c>
      <c r="F28" s="9">
        <v>15</v>
      </c>
      <c r="G28" s="9">
        <v>177</v>
      </c>
      <c r="H28" s="9">
        <v>8</v>
      </c>
      <c r="I28" s="9"/>
      <c r="J28" s="9"/>
      <c r="K28" s="9"/>
      <c r="L28" s="60">
        <f t="shared" ref="L28:L36" si="3">45*C28*(1-2.7/C28)</f>
        <v>1003.5</v>
      </c>
      <c r="M28" s="32"/>
      <c r="P28" s="64">
        <f t="shared" si="0"/>
        <v>973.39499999999998</v>
      </c>
    </row>
    <row r="29" spans="1:16" ht="15" customHeight="1" x14ac:dyDescent="0.2">
      <c r="A29" s="13" t="s">
        <v>456</v>
      </c>
      <c r="B29" s="13" t="s">
        <v>460</v>
      </c>
      <c r="C29" s="9">
        <v>32</v>
      </c>
      <c r="D29" s="10">
        <v>80</v>
      </c>
      <c r="E29" s="9">
        <v>230</v>
      </c>
      <c r="F29" s="9">
        <v>16</v>
      </c>
      <c r="G29" s="9">
        <v>184</v>
      </c>
      <c r="H29" s="9">
        <v>8</v>
      </c>
      <c r="I29" s="9"/>
      <c r="J29" s="9"/>
      <c r="K29" s="9"/>
      <c r="L29" s="60">
        <f t="shared" si="3"/>
        <v>1318.5</v>
      </c>
      <c r="M29" s="32"/>
      <c r="P29" s="64">
        <f t="shared" si="0"/>
        <v>1278.9449999999999</v>
      </c>
    </row>
    <row r="30" spans="1:16" ht="15" customHeight="1" x14ac:dyDescent="0.2">
      <c r="A30" s="13" t="s">
        <v>456</v>
      </c>
      <c r="B30" s="13" t="s">
        <v>458</v>
      </c>
      <c r="C30" s="9">
        <v>34</v>
      </c>
      <c r="D30" s="10">
        <v>81</v>
      </c>
      <c r="E30" s="9">
        <v>226</v>
      </c>
      <c r="F30" s="9">
        <v>17</v>
      </c>
      <c r="G30" s="9">
        <v>186</v>
      </c>
      <c r="H30" s="9">
        <v>8</v>
      </c>
      <c r="I30" s="9"/>
      <c r="J30" s="9"/>
      <c r="K30" s="9"/>
      <c r="L30" s="60">
        <f t="shared" si="3"/>
        <v>1408.5</v>
      </c>
      <c r="M30" s="32"/>
      <c r="P30" s="64">
        <f t="shared" si="0"/>
        <v>1366.2449999999999</v>
      </c>
    </row>
    <row r="31" spans="1:16" ht="15" customHeight="1" x14ac:dyDescent="0.2">
      <c r="A31" s="13" t="s">
        <v>456</v>
      </c>
      <c r="B31" s="13" t="s">
        <v>459</v>
      </c>
      <c r="C31" s="9">
        <v>45</v>
      </c>
      <c r="D31" s="10">
        <v>81</v>
      </c>
      <c r="E31" s="9">
        <v>204</v>
      </c>
      <c r="F31" s="9">
        <v>19</v>
      </c>
      <c r="G31" s="9">
        <v>196</v>
      </c>
      <c r="H31" s="9">
        <v>8</v>
      </c>
      <c r="I31" s="9"/>
      <c r="J31" s="9"/>
      <c r="K31" s="9"/>
      <c r="L31" s="60">
        <f t="shared" si="3"/>
        <v>1903.5</v>
      </c>
      <c r="M31" s="32"/>
      <c r="P31" s="64">
        <f t="shared" si="0"/>
        <v>1846.395</v>
      </c>
    </row>
    <row r="32" spans="1:16" ht="15" customHeight="1" x14ac:dyDescent="0.2">
      <c r="A32" s="13" t="s">
        <v>456</v>
      </c>
      <c r="B32" s="13" t="s">
        <v>461</v>
      </c>
      <c r="C32" s="9">
        <v>46</v>
      </c>
      <c r="D32" s="10">
        <v>81</v>
      </c>
      <c r="E32" s="9">
        <v>204</v>
      </c>
      <c r="F32" s="9">
        <v>19</v>
      </c>
      <c r="G32" s="9">
        <v>196</v>
      </c>
      <c r="H32" s="9">
        <v>8</v>
      </c>
      <c r="I32" s="9"/>
      <c r="J32" s="9"/>
      <c r="K32" s="9"/>
      <c r="L32" s="60">
        <f t="shared" si="3"/>
        <v>1948.5</v>
      </c>
      <c r="M32" s="32"/>
      <c r="P32" s="64">
        <f t="shared" si="0"/>
        <v>1890.0449999999998</v>
      </c>
    </row>
    <row r="33" spans="1:16" ht="15" customHeight="1" x14ac:dyDescent="0.2">
      <c r="A33" s="13" t="s">
        <v>456</v>
      </c>
      <c r="B33" s="13" t="s">
        <v>462</v>
      </c>
      <c r="C33" s="9">
        <v>25</v>
      </c>
      <c r="D33" s="10">
        <v>80</v>
      </c>
      <c r="E33" s="9">
        <v>158</v>
      </c>
      <c r="F33" s="9">
        <v>22</v>
      </c>
      <c r="G33" s="9">
        <v>131</v>
      </c>
      <c r="H33" s="9">
        <v>11</v>
      </c>
      <c r="I33" s="9"/>
      <c r="J33" s="9"/>
      <c r="K33" s="9"/>
      <c r="L33" s="60">
        <f t="shared" si="3"/>
        <v>1003.5</v>
      </c>
      <c r="M33" s="32"/>
      <c r="P33" s="64">
        <f t="shared" si="0"/>
        <v>973.39499999999998</v>
      </c>
    </row>
    <row r="34" spans="1:16" ht="15" customHeight="1" x14ac:dyDescent="0.2">
      <c r="A34" s="13" t="s">
        <v>456</v>
      </c>
      <c r="B34" s="13" t="s">
        <v>463</v>
      </c>
      <c r="C34" s="9">
        <v>31</v>
      </c>
      <c r="D34" s="10">
        <v>80</v>
      </c>
      <c r="E34" s="9">
        <v>146</v>
      </c>
      <c r="F34" s="9">
        <v>22</v>
      </c>
      <c r="G34" s="9">
        <v>139</v>
      </c>
      <c r="H34" s="9">
        <v>10</v>
      </c>
      <c r="I34" s="9"/>
      <c r="J34" s="9"/>
      <c r="K34" s="9"/>
      <c r="L34" s="60">
        <f t="shared" si="3"/>
        <v>1273.5</v>
      </c>
      <c r="M34" s="32"/>
      <c r="P34" s="64">
        <f t="shared" si="0"/>
        <v>1235.2950000000001</v>
      </c>
    </row>
    <row r="35" spans="1:16" ht="15" customHeight="1" x14ac:dyDescent="0.2">
      <c r="A35" s="13" t="s">
        <v>456</v>
      </c>
      <c r="B35" s="13" t="s">
        <v>464</v>
      </c>
      <c r="C35" s="9">
        <v>35</v>
      </c>
      <c r="D35" s="10">
        <v>80</v>
      </c>
      <c r="E35" s="9">
        <v>138</v>
      </c>
      <c r="F35" s="9">
        <v>22</v>
      </c>
      <c r="G35" s="9">
        <v>144</v>
      </c>
      <c r="H35" s="9">
        <v>10</v>
      </c>
      <c r="I35" s="9"/>
      <c r="J35" s="9"/>
      <c r="K35" s="9"/>
      <c r="L35" s="60">
        <f t="shared" si="3"/>
        <v>1453.5</v>
      </c>
      <c r="M35" s="32"/>
      <c r="P35" s="64">
        <f t="shared" si="0"/>
        <v>1409.895</v>
      </c>
    </row>
    <row r="36" spans="1:16" ht="15" customHeight="1" x14ac:dyDescent="0.2">
      <c r="A36" s="13" t="s">
        <v>456</v>
      </c>
      <c r="B36" s="13" t="s">
        <v>465</v>
      </c>
      <c r="C36" s="9">
        <v>45</v>
      </c>
      <c r="D36" s="10">
        <v>80</v>
      </c>
      <c r="E36" s="9">
        <v>117</v>
      </c>
      <c r="F36" s="9">
        <v>22</v>
      </c>
      <c r="G36" s="9">
        <v>157</v>
      </c>
      <c r="H36" s="9">
        <v>8</v>
      </c>
      <c r="I36" s="9"/>
      <c r="J36" s="9"/>
      <c r="K36" s="9"/>
      <c r="L36" s="60">
        <f t="shared" si="3"/>
        <v>1903.5</v>
      </c>
      <c r="M36" s="32"/>
      <c r="P36" s="64">
        <f t="shared" si="0"/>
        <v>1846.395</v>
      </c>
    </row>
    <row r="37" spans="1:16" ht="15" customHeight="1" x14ac:dyDescent="0.2">
      <c r="A37" s="13" t="s">
        <v>590</v>
      </c>
      <c r="B37" s="13" t="s">
        <v>591</v>
      </c>
      <c r="C37" s="9">
        <v>35</v>
      </c>
      <c r="D37" s="10">
        <v>81.400000000000006</v>
      </c>
      <c r="E37" s="9">
        <v>97</v>
      </c>
      <c r="F37" s="9">
        <v>17.5</v>
      </c>
      <c r="G37" s="9">
        <v>193.5</v>
      </c>
      <c r="H37" s="9">
        <v>25.5</v>
      </c>
      <c r="I37" s="9"/>
      <c r="J37" s="9"/>
      <c r="K37" s="9"/>
      <c r="L37" s="60">
        <f>45*C37*(1-2.7/C37)</f>
        <v>1453.5</v>
      </c>
      <c r="M37" s="32"/>
      <c r="P37" s="64">
        <f t="shared" si="0"/>
        <v>1409.895</v>
      </c>
    </row>
    <row r="38" spans="1:16" ht="15" customHeight="1" x14ac:dyDescent="0.2">
      <c r="A38" s="13" t="s">
        <v>364</v>
      </c>
      <c r="B38" s="13" t="s">
        <v>365</v>
      </c>
      <c r="C38" s="9">
        <v>20</v>
      </c>
      <c r="D38" s="10">
        <v>79.05</v>
      </c>
      <c r="E38" s="9">
        <v>84</v>
      </c>
      <c r="F38" s="9">
        <v>21</v>
      </c>
      <c r="G38" s="9">
        <v>132</v>
      </c>
      <c r="H38" s="9">
        <v>4</v>
      </c>
      <c r="I38" s="9"/>
      <c r="J38" s="9"/>
      <c r="K38" s="9"/>
      <c r="L38" s="60">
        <f t="shared" ref="L38:L64" si="4">45*C38*(1-2.7/C38)</f>
        <v>778.5</v>
      </c>
      <c r="M38" s="32"/>
      <c r="P38" s="64">
        <f t="shared" si="0"/>
        <v>755.14499999999998</v>
      </c>
    </row>
    <row r="39" spans="1:16" ht="15" customHeight="1" x14ac:dyDescent="0.2">
      <c r="A39" s="13" t="s">
        <v>364</v>
      </c>
      <c r="B39" s="13" t="s">
        <v>588</v>
      </c>
      <c r="C39" s="9">
        <v>30</v>
      </c>
      <c r="D39" s="10">
        <v>80</v>
      </c>
      <c r="E39" s="9">
        <v>37</v>
      </c>
      <c r="F39" s="9">
        <v>19</v>
      </c>
      <c r="G39" s="9">
        <v>3</v>
      </c>
      <c r="H39" s="9">
        <v>79</v>
      </c>
      <c r="I39" s="9"/>
      <c r="J39" s="9"/>
      <c r="K39" s="9"/>
      <c r="L39" s="60">
        <f t="shared" si="4"/>
        <v>1228.5</v>
      </c>
      <c r="M39" s="32"/>
      <c r="P39" s="64">
        <f t="shared" ref="P39:P89" si="5">L39*0.97</f>
        <v>1191.645</v>
      </c>
    </row>
    <row r="40" spans="1:16" ht="15" customHeight="1" x14ac:dyDescent="0.2">
      <c r="A40" s="13" t="s">
        <v>364</v>
      </c>
      <c r="B40" s="13" t="s">
        <v>589</v>
      </c>
      <c r="C40" s="9">
        <v>30</v>
      </c>
      <c r="D40" s="10">
        <v>80</v>
      </c>
      <c r="E40" s="9">
        <v>37</v>
      </c>
      <c r="F40" s="9">
        <v>19</v>
      </c>
      <c r="G40" s="9">
        <v>3</v>
      </c>
      <c r="H40" s="9">
        <v>79</v>
      </c>
      <c r="I40" s="9"/>
      <c r="J40" s="9"/>
      <c r="K40" s="9"/>
      <c r="L40" s="60">
        <f t="shared" si="4"/>
        <v>1228.5</v>
      </c>
      <c r="M40" s="32"/>
      <c r="P40" s="64">
        <f t="shared" si="5"/>
        <v>1191.645</v>
      </c>
    </row>
    <row r="41" spans="1:16" ht="15" customHeight="1" x14ac:dyDescent="0.2">
      <c r="A41" s="13" t="s">
        <v>748</v>
      </c>
      <c r="B41" s="74" t="s">
        <v>749</v>
      </c>
      <c r="C41" s="9">
        <v>25</v>
      </c>
      <c r="D41" s="10">
        <v>80</v>
      </c>
      <c r="E41" s="9">
        <v>222</v>
      </c>
      <c r="F41" s="9">
        <v>23</v>
      </c>
      <c r="G41" s="9">
        <v>171</v>
      </c>
      <c r="H41" s="9">
        <v>30</v>
      </c>
      <c r="I41" s="9"/>
      <c r="J41" s="9"/>
      <c r="K41" s="9"/>
      <c r="L41" s="60">
        <f>45*C41*(1-2.7/C41)</f>
        <v>1003.5</v>
      </c>
      <c r="M41" s="32"/>
      <c r="P41" s="64">
        <f t="shared" si="5"/>
        <v>973.39499999999998</v>
      </c>
    </row>
    <row r="42" spans="1:16" ht="15" customHeight="1" x14ac:dyDescent="0.2">
      <c r="A42" s="13" t="s">
        <v>685</v>
      </c>
      <c r="B42" s="74" t="s">
        <v>691</v>
      </c>
      <c r="C42" s="9">
        <v>15</v>
      </c>
      <c r="D42" s="10">
        <v>80</v>
      </c>
      <c r="E42" s="9">
        <v>140</v>
      </c>
      <c r="F42" s="9">
        <v>15</v>
      </c>
      <c r="G42" s="9">
        <v>163</v>
      </c>
      <c r="H42" s="9">
        <v>6</v>
      </c>
      <c r="I42" s="9"/>
      <c r="J42" s="9"/>
      <c r="K42" s="9"/>
      <c r="L42" s="60">
        <f t="shared" si="4"/>
        <v>553.5</v>
      </c>
      <c r="M42" s="32"/>
      <c r="P42" s="64"/>
    </row>
    <row r="43" spans="1:16" ht="15" customHeight="1" x14ac:dyDescent="0.2">
      <c r="A43" s="13" t="s">
        <v>685</v>
      </c>
      <c r="B43" s="74" t="s">
        <v>692</v>
      </c>
      <c r="C43" s="9">
        <v>20</v>
      </c>
      <c r="D43" s="10">
        <v>80</v>
      </c>
      <c r="E43" s="9">
        <v>104</v>
      </c>
      <c r="F43" s="9">
        <v>21</v>
      </c>
      <c r="G43" s="9">
        <v>178</v>
      </c>
      <c r="H43" s="9">
        <v>7</v>
      </c>
      <c r="I43" s="9"/>
      <c r="J43" s="9"/>
      <c r="K43" s="9"/>
      <c r="L43" s="60">
        <f t="shared" si="4"/>
        <v>778.5</v>
      </c>
      <c r="M43" s="32"/>
      <c r="P43" s="64"/>
    </row>
    <row r="44" spans="1:16" ht="15" customHeight="1" x14ac:dyDescent="0.2">
      <c r="A44" s="13" t="s">
        <v>685</v>
      </c>
      <c r="B44" s="74" t="s">
        <v>693</v>
      </c>
      <c r="C44" s="9">
        <v>15</v>
      </c>
      <c r="D44" s="10">
        <v>80</v>
      </c>
      <c r="E44" s="9">
        <v>83</v>
      </c>
      <c r="F44" s="9">
        <v>15</v>
      </c>
      <c r="G44" s="9">
        <v>169</v>
      </c>
      <c r="H44" s="9">
        <v>3</v>
      </c>
      <c r="I44" s="9"/>
      <c r="J44" s="9"/>
      <c r="K44" s="9"/>
      <c r="L44" s="60">
        <f t="shared" si="4"/>
        <v>553.5</v>
      </c>
      <c r="M44" s="32"/>
      <c r="P44" s="64"/>
    </row>
    <row r="45" spans="1:16" ht="15" customHeight="1" x14ac:dyDescent="0.2">
      <c r="A45" s="13" t="s">
        <v>685</v>
      </c>
      <c r="B45" s="74" t="s">
        <v>694</v>
      </c>
      <c r="C45" s="9">
        <v>22</v>
      </c>
      <c r="D45" s="10">
        <v>80</v>
      </c>
      <c r="E45" s="9">
        <v>82</v>
      </c>
      <c r="F45" s="9">
        <v>17</v>
      </c>
      <c r="G45" s="9">
        <v>143</v>
      </c>
      <c r="H45" s="9">
        <v>3</v>
      </c>
      <c r="I45" s="9"/>
      <c r="J45" s="9"/>
      <c r="K45" s="9"/>
      <c r="L45" s="60">
        <f t="shared" si="4"/>
        <v>868.49999999999989</v>
      </c>
      <c r="M45" s="32"/>
      <c r="P45" s="64"/>
    </row>
    <row r="46" spans="1:16" ht="15" customHeight="1" x14ac:dyDescent="0.2">
      <c r="A46" s="13" t="s">
        <v>685</v>
      </c>
      <c r="B46" s="74" t="s">
        <v>695</v>
      </c>
      <c r="C46" s="9">
        <v>28</v>
      </c>
      <c r="D46" s="10">
        <v>80</v>
      </c>
      <c r="E46" s="9">
        <v>24</v>
      </c>
      <c r="F46" s="9">
        <v>21</v>
      </c>
      <c r="G46" s="9">
        <v>172</v>
      </c>
      <c r="H46" s="9">
        <v>4</v>
      </c>
      <c r="I46" s="9"/>
      <c r="J46" s="9"/>
      <c r="K46" s="9"/>
      <c r="L46" s="60">
        <f t="shared" si="4"/>
        <v>1138.5</v>
      </c>
      <c r="M46" s="32"/>
      <c r="P46" s="64"/>
    </row>
    <row r="47" spans="1:16" ht="15" customHeight="1" x14ac:dyDescent="0.2">
      <c r="A47" s="13" t="s">
        <v>685</v>
      </c>
      <c r="B47" s="74" t="s">
        <v>696</v>
      </c>
      <c r="C47" s="9">
        <v>34</v>
      </c>
      <c r="D47" s="10">
        <v>81</v>
      </c>
      <c r="E47" s="9">
        <v>21</v>
      </c>
      <c r="F47" s="9">
        <v>18</v>
      </c>
      <c r="G47" s="9">
        <v>122</v>
      </c>
      <c r="H47" s="9">
        <v>4</v>
      </c>
      <c r="I47" s="9"/>
      <c r="J47" s="9"/>
      <c r="K47" s="9"/>
      <c r="L47" s="60">
        <f t="shared" si="4"/>
        <v>1408.5</v>
      </c>
      <c r="M47" s="32"/>
      <c r="P47" s="64"/>
    </row>
    <row r="48" spans="1:16" ht="15" customHeight="1" x14ac:dyDescent="0.2">
      <c r="A48" s="13" t="s">
        <v>685</v>
      </c>
      <c r="B48" s="74" t="s">
        <v>697</v>
      </c>
      <c r="C48" s="9">
        <v>40</v>
      </c>
      <c r="D48" s="10">
        <v>82</v>
      </c>
      <c r="E48" s="9">
        <v>82</v>
      </c>
      <c r="F48" s="9">
        <v>16</v>
      </c>
      <c r="G48" s="9">
        <v>163</v>
      </c>
      <c r="H48" s="9">
        <v>6</v>
      </c>
      <c r="I48" s="9"/>
      <c r="J48" s="9"/>
      <c r="K48" s="9"/>
      <c r="L48" s="60">
        <f t="shared" si="4"/>
        <v>1678.5</v>
      </c>
      <c r="M48" s="32"/>
      <c r="P48" s="64"/>
    </row>
    <row r="49" spans="1:16" ht="15" customHeight="1" x14ac:dyDescent="0.2">
      <c r="A49" s="13" t="s">
        <v>685</v>
      </c>
      <c r="B49" s="74" t="s">
        <v>698</v>
      </c>
      <c r="C49" s="9">
        <v>50</v>
      </c>
      <c r="D49" s="10">
        <v>81</v>
      </c>
      <c r="E49" s="9">
        <v>84</v>
      </c>
      <c r="F49" s="9">
        <v>21</v>
      </c>
      <c r="G49" s="9">
        <v>165</v>
      </c>
      <c r="H49" s="9">
        <v>6</v>
      </c>
      <c r="I49" s="9"/>
      <c r="J49" s="9"/>
      <c r="K49" s="9"/>
      <c r="L49" s="60">
        <f t="shared" si="4"/>
        <v>2128.5</v>
      </c>
      <c r="M49" s="32"/>
      <c r="P49" s="64"/>
    </row>
    <row r="50" spans="1:16" ht="15" customHeight="1" x14ac:dyDescent="0.2">
      <c r="A50" s="13" t="s">
        <v>685</v>
      </c>
      <c r="B50" s="74" t="s">
        <v>699</v>
      </c>
      <c r="C50" s="9">
        <v>60</v>
      </c>
      <c r="D50" s="10">
        <v>81</v>
      </c>
      <c r="E50" s="9">
        <v>86</v>
      </c>
      <c r="F50" s="9">
        <v>27</v>
      </c>
      <c r="G50" s="9">
        <v>167</v>
      </c>
      <c r="H50" s="9">
        <v>6</v>
      </c>
      <c r="I50" s="9"/>
      <c r="J50" s="9"/>
      <c r="K50" s="9"/>
      <c r="L50" s="60">
        <f t="shared" si="4"/>
        <v>2578.5</v>
      </c>
      <c r="M50" s="32"/>
      <c r="P50" s="64"/>
    </row>
    <row r="51" spans="1:16" ht="15" customHeight="1" x14ac:dyDescent="0.2">
      <c r="A51" s="13" t="s">
        <v>685</v>
      </c>
      <c r="B51" s="74" t="s">
        <v>700</v>
      </c>
      <c r="C51" s="9">
        <v>20</v>
      </c>
      <c r="D51" s="10">
        <v>79</v>
      </c>
      <c r="E51" s="9">
        <v>202</v>
      </c>
      <c r="F51" s="9">
        <v>15</v>
      </c>
      <c r="G51" s="9">
        <v>188</v>
      </c>
      <c r="H51" s="9">
        <v>14</v>
      </c>
      <c r="I51" s="9"/>
      <c r="J51" s="9"/>
      <c r="K51" s="9"/>
      <c r="L51" s="60">
        <f t="shared" si="4"/>
        <v>778.5</v>
      </c>
      <c r="M51" s="32"/>
      <c r="P51" s="64"/>
    </row>
    <row r="52" spans="1:16" ht="15" customHeight="1" x14ac:dyDescent="0.2">
      <c r="A52" s="13" t="s">
        <v>685</v>
      </c>
      <c r="B52" s="74" t="s">
        <v>701</v>
      </c>
      <c r="C52" s="9">
        <v>30</v>
      </c>
      <c r="D52" s="10">
        <v>80</v>
      </c>
      <c r="E52" s="9">
        <v>126</v>
      </c>
      <c r="F52" s="9">
        <v>14</v>
      </c>
      <c r="G52" s="9">
        <v>171</v>
      </c>
      <c r="H52" s="9">
        <v>7</v>
      </c>
      <c r="I52" s="9"/>
      <c r="J52" s="9"/>
      <c r="K52" s="9"/>
      <c r="L52" s="60">
        <f t="shared" si="4"/>
        <v>1228.5</v>
      </c>
      <c r="M52" s="32"/>
      <c r="P52" s="64"/>
    </row>
    <row r="53" spans="1:16" ht="15" customHeight="1" x14ac:dyDescent="0.2">
      <c r="A53" s="13" t="s">
        <v>685</v>
      </c>
      <c r="B53" s="74" t="s">
        <v>702</v>
      </c>
      <c r="C53" s="9">
        <v>40</v>
      </c>
      <c r="D53" s="10">
        <v>80</v>
      </c>
      <c r="E53" s="9">
        <v>523</v>
      </c>
      <c r="F53" s="9">
        <v>19</v>
      </c>
      <c r="G53" s="9">
        <v>163</v>
      </c>
      <c r="H53" s="9">
        <v>21</v>
      </c>
      <c r="I53" s="9"/>
      <c r="J53" s="9"/>
      <c r="K53" s="9"/>
      <c r="L53" s="60">
        <f t="shared" si="4"/>
        <v>1678.5</v>
      </c>
      <c r="M53" s="32"/>
      <c r="P53" s="64"/>
    </row>
    <row r="54" spans="1:16" ht="15" customHeight="1" x14ac:dyDescent="0.2">
      <c r="A54" s="13" t="s">
        <v>685</v>
      </c>
      <c r="B54" s="74" t="s">
        <v>703</v>
      </c>
      <c r="C54" s="9">
        <v>45</v>
      </c>
      <c r="D54" s="10">
        <v>80</v>
      </c>
      <c r="E54" s="9">
        <v>344</v>
      </c>
      <c r="F54" s="9">
        <v>21</v>
      </c>
      <c r="G54" s="9">
        <v>174</v>
      </c>
      <c r="H54" s="9">
        <v>14</v>
      </c>
      <c r="I54" s="9"/>
      <c r="J54" s="9"/>
      <c r="K54" s="9"/>
      <c r="L54" s="60">
        <f t="shared" ref="L54:L60" si="6">45*C54*(1-2.7/C54)</f>
        <v>1903.5</v>
      </c>
      <c r="M54" s="32"/>
      <c r="P54" s="64"/>
    </row>
    <row r="55" spans="1:16" ht="15" customHeight="1" x14ac:dyDescent="0.2">
      <c r="A55" s="13" t="s">
        <v>598</v>
      </c>
      <c r="B55" s="13" t="s">
        <v>622</v>
      </c>
      <c r="C55" s="9">
        <v>20</v>
      </c>
      <c r="D55" s="10">
        <v>80</v>
      </c>
      <c r="E55" s="9">
        <v>45</v>
      </c>
      <c r="F55" s="9">
        <v>13</v>
      </c>
      <c r="G55" s="9">
        <v>155</v>
      </c>
      <c r="H55" s="9">
        <v>2</v>
      </c>
      <c r="I55" s="9"/>
      <c r="J55" s="9"/>
      <c r="K55" s="9"/>
      <c r="L55" s="60">
        <f t="shared" si="6"/>
        <v>778.5</v>
      </c>
      <c r="M55" s="32"/>
      <c r="P55" s="64">
        <f>L55*0.97</f>
        <v>755.14499999999998</v>
      </c>
    </row>
    <row r="56" spans="1:16" ht="15" customHeight="1" x14ac:dyDescent="0.2">
      <c r="A56" s="13" t="s">
        <v>598</v>
      </c>
      <c r="B56" s="13" t="s">
        <v>740</v>
      </c>
      <c r="C56" s="9">
        <v>20</v>
      </c>
      <c r="D56" s="10">
        <v>80</v>
      </c>
      <c r="E56" s="9">
        <v>45</v>
      </c>
      <c r="F56" s="9">
        <v>13</v>
      </c>
      <c r="G56" s="9">
        <v>155</v>
      </c>
      <c r="H56" s="9">
        <v>2</v>
      </c>
      <c r="I56" s="9"/>
      <c r="J56" s="9"/>
      <c r="K56" s="9"/>
      <c r="L56" s="60">
        <f t="shared" si="6"/>
        <v>778.5</v>
      </c>
      <c r="M56" s="32"/>
      <c r="P56" s="64"/>
    </row>
    <row r="57" spans="1:16" ht="15" customHeight="1" x14ac:dyDescent="0.2">
      <c r="A57" s="13" t="s">
        <v>598</v>
      </c>
      <c r="B57" s="13" t="s">
        <v>623</v>
      </c>
      <c r="C57" s="9">
        <v>30</v>
      </c>
      <c r="D57" s="10">
        <v>80</v>
      </c>
      <c r="E57" s="9">
        <v>363.6</v>
      </c>
      <c r="F57" s="9">
        <v>29.1</v>
      </c>
      <c r="G57" s="9">
        <v>200</v>
      </c>
      <c r="H57" s="9">
        <v>20</v>
      </c>
      <c r="I57" s="9"/>
      <c r="J57" s="9"/>
      <c r="K57" s="9"/>
      <c r="L57" s="60">
        <f t="shared" si="6"/>
        <v>1228.5</v>
      </c>
      <c r="M57" s="32"/>
      <c r="P57" s="64">
        <f>L57*0.97</f>
        <v>1191.645</v>
      </c>
    </row>
    <row r="58" spans="1:16" ht="15" customHeight="1" x14ac:dyDescent="0.2">
      <c r="A58" s="13" t="s">
        <v>598</v>
      </c>
      <c r="B58" s="13" t="s">
        <v>742</v>
      </c>
      <c r="C58" s="9">
        <v>30</v>
      </c>
      <c r="D58" s="10">
        <v>80</v>
      </c>
      <c r="E58" s="9">
        <v>363.6</v>
      </c>
      <c r="F58" s="9">
        <v>29.1</v>
      </c>
      <c r="G58" s="9">
        <v>200</v>
      </c>
      <c r="H58" s="9">
        <v>20</v>
      </c>
      <c r="I58" s="9"/>
      <c r="J58" s="9"/>
      <c r="K58" s="9"/>
      <c r="L58" s="60">
        <f t="shared" si="6"/>
        <v>1228.5</v>
      </c>
      <c r="M58" s="32"/>
      <c r="P58" s="64"/>
    </row>
    <row r="59" spans="1:16" ht="15" customHeight="1" x14ac:dyDescent="0.2">
      <c r="A59" s="13" t="s">
        <v>598</v>
      </c>
      <c r="B59" s="13" t="s">
        <v>624</v>
      </c>
      <c r="C59" s="9">
        <v>40</v>
      </c>
      <c r="D59" s="10">
        <v>80</v>
      </c>
      <c r="E59" s="9">
        <v>363.6</v>
      </c>
      <c r="F59" s="9">
        <v>29.1</v>
      </c>
      <c r="G59" s="9">
        <v>200</v>
      </c>
      <c r="H59" s="9">
        <v>20</v>
      </c>
      <c r="I59" s="9"/>
      <c r="J59" s="9"/>
      <c r="K59" s="9"/>
      <c r="L59" s="60">
        <f t="shared" si="6"/>
        <v>1678.5</v>
      </c>
      <c r="M59" s="32"/>
      <c r="P59" s="64">
        <f>L59*0.97</f>
        <v>1628.145</v>
      </c>
    </row>
    <row r="60" spans="1:16" ht="15" customHeight="1" x14ac:dyDescent="0.2">
      <c r="A60" s="13" t="s">
        <v>598</v>
      </c>
      <c r="B60" s="13" t="s">
        <v>743</v>
      </c>
      <c r="C60" s="9">
        <v>40</v>
      </c>
      <c r="D60" s="10">
        <v>80</v>
      </c>
      <c r="E60" s="9">
        <v>363.6</v>
      </c>
      <c r="F60" s="9">
        <v>29.1</v>
      </c>
      <c r="G60" s="9">
        <v>200</v>
      </c>
      <c r="H60" s="9">
        <v>20</v>
      </c>
      <c r="I60" s="9"/>
      <c r="J60" s="9"/>
      <c r="K60" s="9"/>
      <c r="L60" s="60">
        <f t="shared" si="6"/>
        <v>1678.5</v>
      </c>
      <c r="M60" s="32"/>
      <c r="P60" s="64"/>
    </row>
    <row r="61" spans="1:16" ht="15" customHeight="1" x14ac:dyDescent="0.2">
      <c r="A61" s="56" t="s">
        <v>466</v>
      </c>
      <c r="B61" s="13" t="s">
        <v>467</v>
      </c>
      <c r="C61" s="43">
        <v>18.3</v>
      </c>
      <c r="D61" s="45">
        <v>81</v>
      </c>
      <c r="E61" s="45">
        <v>77.399999999999991</v>
      </c>
      <c r="F61" s="45">
        <v>10.45</v>
      </c>
      <c r="G61" s="45">
        <v>120.7</v>
      </c>
      <c r="H61" s="45">
        <v>11.25</v>
      </c>
      <c r="I61" s="44"/>
      <c r="J61" s="44"/>
      <c r="K61" s="44"/>
      <c r="L61" s="60">
        <f t="shared" si="4"/>
        <v>702</v>
      </c>
      <c r="M61" s="32"/>
      <c r="P61" s="64">
        <f t="shared" si="5"/>
        <v>680.93999999999994</v>
      </c>
    </row>
    <row r="62" spans="1:16" ht="15" customHeight="1" x14ac:dyDescent="0.2">
      <c r="A62" s="56" t="s">
        <v>466</v>
      </c>
      <c r="B62" s="13" t="s">
        <v>468</v>
      </c>
      <c r="C62" s="43">
        <v>28.6</v>
      </c>
      <c r="D62" s="45">
        <v>80</v>
      </c>
      <c r="E62" s="45">
        <v>78.449999999999989</v>
      </c>
      <c r="F62" s="45">
        <v>11.65</v>
      </c>
      <c r="G62" s="45">
        <v>123.1</v>
      </c>
      <c r="H62" s="45">
        <v>11.25</v>
      </c>
      <c r="I62" s="44"/>
      <c r="J62" s="44"/>
      <c r="K62" s="44"/>
      <c r="L62" s="60">
        <f t="shared" si="4"/>
        <v>1165.5</v>
      </c>
      <c r="M62" s="32"/>
      <c r="P62" s="64">
        <f t="shared" si="5"/>
        <v>1130.5350000000001</v>
      </c>
    </row>
    <row r="63" spans="1:16" ht="15" customHeight="1" x14ac:dyDescent="0.2">
      <c r="A63" s="56" t="s">
        <v>466</v>
      </c>
      <c r="B63" s="13" t="s">
        <v>469</v>
      </c>
      <c r="C63" s="43">
        <v>31.9</v>
      </c>
      <c r="D63" s="45">
        <v>80</v>
      </c>
      <c r="E63" s="45">
        <v>76.694999999999993</v>
      </c>
      <c r="F63" s="45">
        <v>11.65</v>
      </c>
      <c r="G63" s="45">
        <v>123.1</v>
      </c>
      <c r="H63" s="45">
        <v>11.145</v>
      </c>
      <c r="I63" s="44"/>
      <c r="J63" s="44"/>
      <c r="K63" s="44"/>
      <c r="L63" s="60">
        <f t="shared" si="4"/>
        <v>1314</v>
      </c>
      <c r="M63" s="32"/>
      <c r="P63" s="64">
        <f t="shared" si="5"/>
        <v>1274.58</v>
      </c>
    </row>
    <row r="64" spans="1:16" ht="15" customHeight="1" x14ac:dyDescent="0.2">
      <c r="A64" s="56" t="s">
        <v>470</v>
      </c>
      <c r="B64" s="13" t="s">
        <v>471</v>
      </c>
      <c r="C64" s="45">
        <v>38</v>
      </c>
      <c r="D64" s="45">
        <v>80</v>
      </c>
      <c r="E64" s="45">
        <v>73.649999999999991</v>
      </c>
      <c r="F64" s="45">
        <v>11.65</v>
      </c>
      <c r="G64" s="45">
        <v>123.1</v>
      </c>
      <c r="H64" s="45">
        <v>10.95</v>
      </c>
      <c r="I64" s="44"/>
      <c r="J64" s="44"/>
      <c r="K64" s="44"/>
      <c r="L64" s="60">
        <f t="shared" si="4"/>
        <v>1588.5</v>
      </c>
      <c r="M64" s="32"/>
      <c r="P64" s="64">
        <f t="shared" si="5"/>
        <v>1540.845</v>
      </c>
    </row>
    <row r="65" spans="1:16" ht="15" customHeight="1" x14ac:dyDescent="0.2">
      <c r="A65" s="56" t="s">
        <v>466</v>
      </c>
      <c r="B65" s="13" t="s">
        <v>472</v>
      </c>
      <c r="C65" s="43">
        <v>18.3</v>
      </c>
      <c r="D65" s="45">
        <v>81</v>
      </c>
      <c r="E65" s="45">
        <v>77.399999999999991</v>
      </c>
      <c r="F65" s="45">
        <v>10.45</v>
      </c>
      <c r="G65" s="45">
        <v>120.7</v>
      </c>
      <c r="H65" s="45">
        <v>11.25</v>
      </c>
      <c r="I65" s="44"/>
      <c r="J65" s="44"/>
      <c r="K65" s="44"/>
      <c r="L65" s="60">
        <f t="shared" ref="L65:L83" si="7">45*C65*(1-2.7/C65)</f>
        <v>702</v>
      </c>
      <c r="M65" s="32"/>
      <c r="P65" s="64">
        <f t="shared" si="5"/>
        <v>680.93999999999994</v>
      </c>
    </row>
    <row r="66" spans="1:16" ht="15" customHeight="1" x14ac:dyDescent="0.2">
      <c r="A66" s="56" t="s">
        <v>470</v>
      </c>
      <c r="B66" s="13" t="s">
        <v>473</v>
      </c>
      <c r="C66" s="43">
        <v>28.6</v>
      </c>
      <c r="D66" s="45">
        <v>80</v>
      </c>
      <c r="E66" s="45">
        <v>78.449999999999989</v>
      </c>
      <c r="F66" s="45">
        <v>11.65</v>
      </c>
      <c r="G66" s="45">
        <v>123.1</v>
      </c>
      <c r="H66" s="45">
        <v>11.25</v>
      </c>
      <c r="I66" s="44"/>
      <c r="J66" s="44"/>
      <c r="K66" s="44"/>
      <c r="L66" s="60">
        <f t="shared" si="7"/>
        <v>1165.5</v>
      </c>
      <c r="M66" s="32"/>
      <c r="P66" s="64">
        <f t="shared" si="5"/>
        <v>1130.5350000000001</v>
      </c>
    </row>
    <row r="67" spans="1:16" ht="15" customHeight="1" x14ac:dyDescent="0.2">
      <c r="A67" s="56" t="s">
        <v>466</v>
      </c>
      <c r="B67" s="13" t="s">
        <v>474</v>
      </c>
      <c r="C67" s="43">
        <v>31.9</v>
      </c>
      <c r="D67" s="45">
        <v>80</v>
      </c>
      <c r="E67" s="45">
        <v>76.694999999999993</v>
      </c>
      <c r="F67" s="45">
        <v>11.65</v>
      </c>
      <c r="G67" s="45">
        <v>123.1</v>
      </c>
      <c r="H67" s="45">
        <v>11.145</v>
      </c>
      <c r="I67" s="44"/>
      <c r="J67" s="44"/>
      <c r="K67" s="44"/>
      <c r="L67" s="60">
        <f t="shared" si="7"/>
        <v>1314</v>
      </c>
      <c r="M67" s="32"/>
      <c r="P67" s="64">
        <f t="shared" si="5"/>
        <v>1274.58</v>
      </c>
    </row>
    <row r="68" spans="1:16" ht="15" customHeight="1" x14ac:dyDescent="0.2">
      <c r="A68" s="56" t="s">
        <v>466</v>
      </c>
      <c r="B68" s="13" t="s">
        <v>475</v>
      </c>
      <c r="C68" s="45">
        <v>38</v>
      </c>
      <c r="D68" s="45">
        <v>80</v>
      </c>
      <c r="E68" s="45">
        <v>73.649999999999991</v>
      </c>
      <c r="F68" s="45">
        <v>11.65</v>
      </c>
      <c r="G68" s="45">
        <v>123.1</v>
      </c>
      <c r="H68" s="45">
        <v>10.95</v>
      </c>
      <c r="I68" s="44"/>
      <c r="J68" s="44"/>
      <c r="K68" s="44"/>
      <c r="L68" s="60">
        <f t="shared" si="7"/>
        <v>1588.5</v>
      </c>
      <c r="M68" s="32"/>
      <c r="P68" s="64">
        <f t="shared" si="5"/>
        <v>1540.845</v>
      </c>
    </row>
    <row r="69" spans="1:16" ht="15" customHeight="1" x14ac:dyDescent="0.2">
      <c r="A69" s="56" t="s">
        <v>466</v>
      </c>
      <c r="B69" s="44" t="s">
        <v>476</v>
      </c>
      <c r="C69" s="45">
        <v>15.08</v>
      </c>
      <c r="D69" s="45">
        <v>80</v>
      </c>
      <c r="E69" s="45">
        <v>140</v>
      </c>
      <c r="F69" s="45">
        <v>15</v>
      </c>
      <c r="G69" s="45">
        <v>163</v>
      </c>
      <c r="H69" s="45">
        <v>6</v>
      </c>
      <c r="I69" s="44"/>
      <c r="J69" s="44"/>
      <c r="K69" s="44"/>
      <c r="L69" s="60">
        <f t="shared" si="7"/>
        <v>557.1</v>
      </c>
      <c r="M69" s="32"/>
      <c r="P69" s="64">
        <f t="shared" si="5"/>
        <v>540.38700000000006</v>
      </c>
    </row>
    <row r="70" spans="1:16" ht="15" customHeight="1" x14ac:dyDescent="0.2">
      <c r="A70" s="56" t="s">
        <v>466</v>
      </c>
      <c r="B70" s="44" t="s">
        <v>477</v>
      </c>
      <c r="C70" s="45">
        <v>19.670000000000002</v>
      </c>
      <c r="D70" s="45">
        <v>80</v>
      </c>
      <c r="E70" s="45">
        <v>104</v>
      </c>
      <c r="F70" s="45">
        <v>21</v>
      </c>
      <c r="G70" s="45">
        <v>178</v>
      </c>
      <c r="H70" s="45">
        <v>7</v>
      </c>
      <c r="I70" s="44"/>
      <c r="J70" s="44"/>
      <c r="K70" s="44"/>
      <c r="L70" s="60">
        <f t="shared" si="7"/>
        <v>763.65000000000009</v>
      </c>
      <c r="M70" s="32"/>
      <c r="P70" s="64">
        <f t="shared" si="5"/>
        <v>740.74050000000011</v>
      </c>
    </row>
    <row r="71" spans="1:16" ht="15" customHeight="1" x14ac:dyDescent="0.2">
      <c r="A71" s="13" t="s">
        <v>446</v>
      </c>
      <c r="B71" s="13" t="s">
        <v>447</v>
      </c>
      <c r="C71" s="9">
        <v>20</v>
      </c>
      <c r="D71" s="10">
        <v>79</v>
      </c>
      <c r="E71" s="9">
        <v>82</v>
      </c>
      <c r="F71" s="9">
        <v>21</v>
      </c>
      <c r="G71" s="9">
        <v>183</v>
      </c>
      <c r="H71" s="9">
        <v>28</v>
      </c>
      <c r="I71" s="9"/>
      <c r="J71" s="9"/>
      <c r="K71" s="9"/>
      <c r="L71" s="60">
        <f t="shared" si="7"/>
        <v>778.5</v>
      </c>
      <c r="M71" s="32"/>
      <c r="P71" s="64">
        <f t="shared" si="5"/>
        <v>755.14499999999998</v>
      </c>
    </row>
    <row r="72" spans="1:16" ht="15" customHeight="1" x14ac:dyDescent="0.2">
      <c r="A72" s="13" t="s">
        <v>446</v>
      </c>
      <c r="B72" s="13" t="s">
        <v>448</v>
      </c>
      <c r="C72" s="9">
        <v>26.5</v>
      </c>
      <c r="D72" s="10">
        <v>80</v>
      </c>
      <c r="E72" s="9">
        <v>75</v>
      </c>
      <c r="F72" s="9">
        <v>19</v>
      </c>
      <c r="G72" s="9">
        <v>188</v>
      </c>
      <c r="H72" s="9">
        <v>20</v>
      </c>
      <c r="I72" s="9"/>
      <c r="J72" s="9"/>
      <c r="K72" s="9"/>
      <c r="L72" s="60">
        <f t="shared" si="7"/>
        <v>1071</v>
      </c>
      <c r="M72" s="32"/>
      <c r="P72" s="64">
        <f t="shared" si="5"/>
        <v>1038.8699999999999</v>
      </c>
    </row>
    <row r="73" spans="1:16" ht="15" customHeight="1" x14ac:dyDescent="0.2">
      <c r="A73" s="13" t="s">
        <v>446</v>
      </c>
      <c r="B73" s="13" t="s">
        <v>449</v>
      </c>
      <c r="C73" s="9">
        <v>31.7</v>
      </c>
      <c r="D73" s="10">
        <v>80</v>
      </c>
      <c r="E73" s="9">
        <v>67</v>
      </c>
      <c r="F73" s="9">
        <v>17</v>
      </c>
      <c r="G73" s="9">
        <v>192</v>
      </c>
      <c r="H73" s="9">
        <v>11</v>
      </c>
      <c r="I73" s="9"/>
      <c r="J73" s="9"/>
      <c r="K73" s="9"/>
      <c r="L73" s="60">
        <f t="shared" si="7"/>
        <v>1305</v>
      </c>
      <c r="M73" s="32"/>
      <c r="P73" s="64">
        <f t="shared" si="5"/>
        <v>1265.8499999999999</v>
      </c>
    </row>
    <row r="74" spans="1:16" ht="15" customHeight="1" x14ac:dyDescent="0.2">
      <c r="A74" s="13" t="s">
        <v>446</v>
      </c>
      <c r="B74" s="13" t="s">
        <v>450</v>
      </c>
      <c r="C74" s="9">
        <v>19.399999999999999</v>
      </c>
      <c r="D74" s="10">
        <v>79</v>
      </c>
      <c r="E74" s="9">
        <v>226</v>
      </c>
      <c r="F74" s="9">
        <v>13</v>
      </c>
      <c r="G74" s="9">
        <v>151</v>
      </c>
      <c r="H74" s="9">
        <v>17</v>
      </c>
      <c r="I74" s="9"/>
      <c r="J74" s="9"/>
      <c r="K74" s="9"/>
      <c r="L74" s="60">
        <f t="shared" si="7"/>
        <v>751.49999999999989</v>
      </c>
      <c r="M74" s="32"/>
      <c r="P74" s="64">
        <f t="shared" si="5"/>
        <v>728.95499999999981</v>
      </c>
    </row>
    <row r="75" spans="1:16" ht="15" customHeight="1" x14ac:dyDescent="0.2">
      <c r="A75" s="13" t="s">
        <v>446</v>
      </c>
      <c r="B75" s="13" t="s">
        <v>451</v>
      </c>
      <c r="C75" s="9">
        <v>19.7</v>
      </c>
      <c r="D75" s="10">
        <v>81</v>
      </c>
      <c r="E75" s="9">
        <v>165</v>
      </c>
      <c r="F75" s="9">
        <v>6</v>
      </c>
      <c r="G75" s="9">
        <v>137</v>
      </c>
      <c r="H75" s="9">
        <v>12</v>
      </c>
      <c r="I75" s="9"/>
      <c r="J75" s="9"/>
      <c r="K75" s="9"/>
      <c r="L75" s="60">
        <f t="shared" si="7"/>
        <v>764.99999999999989</v>
      </c>
      <c r="M75" s="32"/>
      <c r="P75" s="64">
        <f t="shared" si="5"/>
        <v>742.04999999999984</v>
      </c>
    </row>
    <row r="76" spans="1:16" ht="15" customHeight="1" x14ac:dyDescent="0.2">
      <c r="A76" s="13" t="s">
        <v>446</v>
      </c>
      <c r="B76" s="13" t="s">
        <v>452</v>
      </c>
      <c r="C76" s="9">
        <v>25.5</v>
      </c>
      <c r="D76" s="10">
        <v>81</v>
      </c>
      <c r="E76" s="9">
        <v>120</v>
      </c>
      <c r="F76" s="9">
        <v>4</v>
      </c>
      <c r="G76" s="9">
        <v>144</v>
      </c>
      <c r="H76" s="9">
        <v>10</v>
      </c>
      <c r="I76" s="9"/>
      <c r="J76" s="9"/>
      <c r="K76" s="9"/>
      <c r="L76" s="60">
        <f t="shared" si="7"/>
        <v>1026</v>
      </c>
      <c r="M76" s="32"/>
      <c r="P76" s="64">
        <f t="shared" si="5"/>
        <v>995.22</v>
      </c>
    </row>
    <row r="77" spans="1:16" ht="15" customHeight="1" x14ac:dyDescent="0.2">
      <c r="A77" s="13" t="s">
        <v>446</v>
      </c>
      <c r="B77" s="13" t="s">
        <v>453</v>
      </c>
      <c r="C77" s="9">
        <v>31.2</v>
      </c>
      <c r="D77" s="10">
        <v>81</v>
      </c>
      <c r="E77" s="9">
        <v>75</v>
      </c>
      <c r="F77" s="9">
        <v>3</v>
      </c>
      <c r="G77" s="9">
        <v>151</v>
      </c>
      <c r="H77" s="9">
        <v>8</v>
      </c>
      <c r="I77" s="9"/>
      <c r="J77" s="9"/>
      <c r="K77" s="9"/>
      <c r="L77" s="60">
        <f t="shared" si="7"/>
        <v>1282.5</v>
      </c>
      <c r="M77" s="32"/>
      <c r="P77" s="64">
        <f t="shared" si="5"/>
        <v>1244.0249999999999</v>
      </c>
    </row>
    <row r="78" spans="1:16" ht="15" customHeight="1" x14ac:dyDescent="0.2">
      <c r="A78" s="13" t="s">
        <v>363</v>
      </c>
      <c r="B78" s="13" t="s">
        <v>359</v>
      </c>
      <c r="C78" s="9">
        <v>26</v>
      </c>
      <c r="D78" s="10">
        <v>80</v>
      </c>
      <c r="E78" s="9">
        <v>470</v>
      </c>
      <c r="F78" s="9">
        <v>24</v>
      </c>
      <c r="G78" s="9">
        <v>185</v>
      </c>
      <c r="H78" s="9">
        <v>27</v>
      </c>
      <c r="I78" s="9"/>
      <c r="J78" s="9"/>
      <c r="K78" s="9"/>
      <c r="L78" s="60">
        <f>45*C78*(1-2.7/C78)</f>
        <v>1048.5</v>
      </c>
      <c r="M78" s="32"/>
      <c r="P78" s="64">
        <f t="shared" si="5"/>
        <v>1017.045</v>
      </c>
    </row>
    <row r="79" spans="1:16" ht="15" customHeight="1" x14ac:dyDescent="0.2">
      <c r="A79" s="13" t="s">
        <v>363</v>
      </c>
      <c r="B79" s="13" t="s">
        <v>360</v>
      </c>
      <c r="C79" s="9">
        <v>28</v>
      </c>
      <c r="D79" s="10">
        <v>80</v>
      </c>
      <c r="E79" s="9">
        <v>470</v>
      </c>
      <c r="F79" s="9">
        <v>24</v>
      </c>
      <c r="G79" s="9">
        <v>185</v>
      </c>
      <c r="H79" s="9">
        <v>27</v>
      </c>
      <c r="I79" s="9"/>
      <c r="J79" s="9"/>
      <c r="K79" s="9"/>
      <c r="L79" s="60">
        <f>45*C79*(1-2.7/C79)</f>
        <v>1138.5</v>
      </c>
      <c r="M79" s="32"/>
      <c r="P79" s="64">
        <f t="shared" si="5"/>
        <v>1104.345</v>
      </c>
    </row>
    <row r="80" spans="1:16" ht="15" customHeight="1" x14ac:dyDescent="0.2">
      <c r="A80" s="13" t="s">
        <v>363</v>
      </c>
      <c r="B80" s="13" t="s">
        <v>361</v>
      </c>
      <c r="C80" s="9">
        <v>37</v>
      </c>
      <c r="D80" s="10">
        <v>80</v>
      </c>
      <c r="E80" s="9">
        <v>526</v>
      </c>
      <c r="F80" s="9">
        <v>24</v>
      </c>
      <c r="G80" s="9">
        <v>128</v>
      </c>
      <c r="H80" s="9">
        <v>26</v>
      </c>
      <c r="I80" s="9"/>
      <c r="J80" s="9"/>
      <c r="K80" s="9"/>
      <c r="L80" s="60">
        <f t="shared" si="7"/>
        <v>1543.5</v>
      </c>
      <c r="M80" s="32"/>
      <c r="P80" s="64">
        <f t="shared" si="5"/>
        <v>1497.1949999999999</v>
      </c>
    </row>
    <row r="81" spans="1:16" ht="15" customHeight="1" x14ac:dyDescent="0.2">
      <c r="A81" s="13" t="s">
        <v>363</v>
      </c>
      <c r="B81" s="13" t="s">
        <v>362</v>
      </c>
      <c r="C81" s="9">
        <v>45</v>
      </c>
      <c r="D81" s="10">
        <v>80</v>
      </c>
      <c r="E81" s="9">
        <v>526</v>
      </c>
      <c r="F81" s="9">
        <v>24</v>
      </c>
      <c r="G81" s="9">
        <v>128</v>
      </c>
      <c r="H81" s="9">
        <v>26</v>
      </c>
      <c r="I81" s="9"/>
      <c r="J81" s="9"/>
      <c r="K81" s="9"/>
      <c r="L81" s="60">
        <f t="shared" si="7"/>
        <v>1903.5</v>
      </c>
      <c r="M81" s="32"/>
      <c r="P81" s="64">
        <f t="shared" si="5"/>
        <v>1846.395</v>
      </c>
    </row>
    <row r="82" spans="1:16" ht="15" customHeight="1" x14ac:dyDescent="0.2">
      <c r="A82" s="13" t="s">
        <v>422</v>
      </c>
      <c r="B82" s="13" t="s">
        <v>423</v>
      </c>
      <c r="C82" s="9">
        <v>20.170000000000002</v>
      </c>
      <c r="D82" s="10">
        <v>81.75</v>
      </c>
      <c r="E82" s="9">
        <v>93.36</v>
      </c>
      <c r="F82" s="9">
        <v>25.54</v>
      </c>
      <c r="G82" s="9">
        <v>116.92</v>
      </c>
      <c r="H82" s="9">
        <v>8.32</v>
      </c>
      <c r="I82" s="9"/>
      <c r="J82" s="9"/>
      <c r="K82" s="9"/>
      <c r="L82" s="60">
        <f t="shared" si="7"/>
        <v>786.15000000000009</v>
      </c>
      <c r="M82" s="32"/>
      <c r="P82" s="64">
        <f t="shared" si="5"/>
        <v>762.56550000000004</v>
      </c>
    </row>
    <row r="83" spans="1:16" ht="15" customHeight="1" x14ac:dyDescent="0.2">
      <c r="A83" s="13" t="s">
        <v>422</v>
      </c>
      <c r="B83" s="13" t="s">
        <v>424</v>
      </c>
      <c r="C83" s="9">
        <v>25</v>
      </c>
      <c r="D83" s="10">
        <v>81.44</v>
      </c>
      <c r="E83" s="9">
        <v>101.98</v>
      </c>
      <c r="F83" s="9">
        <v>26.22</v>
      </c>
      <c r="G83" s="9">
        <v>119.01</v>
      </c>
      <c r="H83" s="9">
        <v>8.6999999999999993</v>
      </c>
      <c r="I83" s="9"/>
      <c r="J83" s="9"/>
      <c r="K83" s="9"/>
      <c r="L83" s="60">
        <f t="shared" si="7"/>
        <v>1003.5</v>
      </c>
      <c r="M83" s="32"/>
      <c r="P83" s="64">
        <f t="shared" si="5"/>
        <v>973.39499999999998</v>
      </c>
    </row>
    <row r="84" spans="1:16" ht="15" customHeight="1" x14ac:dyDescent="0.2">
      <c r="A84" s="13" t="s">
        <v>422</v>
      </c>
      <c r="B84" s="13" t="s">
        <v>425</v>
      </c>
      <c r="C84" s="9">
        <v>30.39</v>
      </c>
      <c r="D84" s="10">
        <v>81.11</v>
      </c>
      <c r="E84" s="9">
        <v>93.36</v>
      </c>
      <c r="F84" s="9">
        <v>25.54</v>
      </c>
      <c r="G84" s="9">
        <v>116.92</v>
      </c>
      <c r="H84" s="9">
        <v>8.32</v>
      </c>
      <c r="I84" s="9"/>
      <c r="J84" s="9"/>
      <c r="K84" s="9"/>
      <c r="L84" s="60">
        <f t="shared" ref="L84:L99" si="8">45*C84*(1-2.7/C84)</f>
        <v>1246.05</v>
      </c>
      <c r="M84" s="32"/>
      <c r="P84" s="64">
        <f t="shared" si="5"/>
        <v>1208.6685</v>
      </c>
    </row>
    <row r="85" spans="1:16" ht="15" customHeight="1" x14ac:dyDescent="0.2">
      <c r="A85" s="13" t="s">
        <v>430</v>
      </c>
      <c r="B85" s="13" t="s">
        <v>434</v>
      </c>
      <c r="C85" s="9">
        <v>35</v>
      </c>
      <c r="D85" s="10">
        <v>81</v>
      </c>
      <c r="E85" s="9">
        <v>314</v>
      </c>
      <c r="F85" s="9">
        <v>17</v>
      </c>
      <c r="G85" s="9">
        <v>186</v>
      </c>
      <c r="H85" s="9">
        <v>27</v>
      </c>
      <c r="I85" s="40"/>
      <c r="J85" s="9">
        <v>186</v>
      </c>
      <c r="K85" s="9">
        <v>27</v>
      </c>
      <c r="L85" s="60">
        <f t="shared" si="8"/>
        <v>1453.5</v>
      </c>
      <c r="M85" s="32"/>
      <c r="P85" s="64">
        <f t="shared" si="5"/>
        <v>1409.895</v>
      </c>
    </row>
    <row r="86" spans="1:16" ht="15" customHeight="1" x14ac:dyDescent="0.2">
      <c r="A86" s="13" t="s">
        <v>610</v>
      </c>
      <c r="B86" s="13" t="s">
        <v>611</v>
      </c>
      <c r="C86" s="9">
        <v>17</v>
      </c>
      <c r="D86" s="10">
        <v>80</v>
      </c>
      <c r="E86" s="9">
        <v>129</v>
      </c>
      <c r="F86" s="9">
        <v>10</v>
      </c>
      <c r="G86" s="9">
        <v>142</v>
      </c>
      <c r="H86" s="9">
        <v>1</v>
      </c>
      <c r="I86" s="40"/>
      <c r="J86" s="9"/>
      <c r="K86" s="9"/>
      <c r="L86" s="60">
        <f t="shared" si="8"/>
        <v>643.5</v>
      </c>
      <c r="M86" s="32"/>
      <c r="P86" s="64">
        <f t="shared" si="5"/>
        <v>624.19499999999994</v>
      </c>
    </row>
    <row r="87" spans="1:16" ht="15" customHeight="1" x14ac:dyDescent="0.2">
      <c r="A87" s="13" t="s">
        <v>610</v>
      </c>
      <c r="B87" s="13" t="s">
        <v>612</v>
      </c>
      <c r="C87" s="9">
        <v>23</v>
      </c>
      <c r="D87" s="10">
        <v>80</v>
      </c>
      <c r="E87" s="9">
        <v>145</v>
      </c>
      <c r="F87" s="9">
        <v>11</v>
      </c>
      <c r="G87" s="9">
        <v>161</v>
      </c>
      <c r="H87" s="9">
        <v>9</v>
      </c>
      <c r="I87" s="40"/>
      <c r="J87" s="9"/>
      <c r="K87" s="9"/>
      <c r="L87" s="60">
        <f t="shared" si="8"/>
        <v>913.5</v>
      </c>
      <c r="M87" s="32"/>
      <c r="P87" s="64">
        <f t="shared" si="5"/>
        <v>886.09500000000003</v>
      </c>
    </row>
    <row r="88" spans="1:16" ht="15" customHeight="1" x14ac:dyDescent="0.2">
      <c r="A88" s="13" t="s">
        <v>610</v>
      </c>
      <c r="B88" s="13" t="s">
        <v>613</v>
      </c>
      <c r="C88" s="9">
        <v>30</v>
      </c>
      <c r="D88" s="10">
        <v>80</v>
      </c>
      <c r="E88" s="9">
        <v>114</v>
      </c>
      <c r="F88" s="9">
        <v>20</v>
      </c>
      <c r="G88" s="9">
        <v>133</v>
      </c>
      <c r="H88" s="9">
        <v>7</v>
      </c>
      <c r="I88" s="40"/>
      <c r="J88" s="9"/>
      <c r="K88" s="9"/>
      <c r="L88" s="60">
        <f t="shared" si="8"/>
        <v>1228.5</v>
      </c>
      <c r="M88" s="32"/>
      <c r="P88" s="64">
        <f t="shared" si="5"/>
        <v>1191.645</v>
      </c>
    </row>
    <row r="89" spans="1:16" ht="15" customHeight="1" x14ac:dyDescent="0.2">
      <c r="A89" s="13" t="s">
        <v>610</v>
      </c>
      <c r="B89" s="13" t="s">
        <v>614</v>
      </c>
      <c r="C89" s="9">
        <v>45</v>
      </c>
      <c r="D89" s="10">
        <v>80</v>
      </c>
      <c r="E89" s="9">
        <v>328</v>
      </c>
      <c r="F89" s="9">
        <v>15</v>
      </c>
      <c r="G89" s="9">
        <v>153</v>
      </c>
      <c r="H89" s="9">
        <v>9</v>
      </c>
      <c r="I89" s="40"/>
      <c r="J89" s="9"/>
      <c r="K89" s="9"/>
      <c r="L89" s="60">
        <f t="shared" si="8"/>
        <v>1903.5</v>
      </c>
      <c r="M89" s="32"/>
      <c r="P89" s="64">
        <f t="shared" si="5"/>
        <v>1846.395</v>
      </c>
    </row>
    <row r="90" spans="1:16" ht="15" customHeight="1" x14ac:dyDescent="0.2">
      <c r="A90" s="13" t="s">
        <v>677</v>
      </c>
      <c r="B90" s="74" t="s">
        <v>682</v>
      </c>
      <c r="C90" s="9">
        <v>16</v>
      </c>
      <c r="D90" s="10">
        <v>78</v>
      </c>
      <c r="E90" s="9">
        <v>211</v>
      </c>
      <c r="F90" s="9">
        <v>15</v>
      </c>
      <c r="G90" s="9">
        <v>170</v>
      </c>
      <c r="H90" s="9">
        <v>17</v>
      </c>
      <c r="I90" s="72"/>
      <c r="J90" s="9"/>
      <c r="K90" s="9"/>
      <c r="L90" s="60">
        <f>45*C90*(1-2.7/C90)</f>
        <v>598.5</v>
      </c>
      <c r="M90" s="32"/>
      <c r="P90" s="64"/>
    </row>
    <row r="91" spans="1:16" ht="15" customHeight="1" x14ac:dyDescent="0.2">
      <c r="A91" s="13" t="s">
        <v>677</v>
      </c>
      <c r="B91" s="74" t="s">
        <v>680</v>
      </c>
      <c r="C91" s="9">
        <v>15</v>
      </c>
      <c r="D91" s="10">
        <v>79</v>
      </c>
      <c r="E91" s="9">
        <v>158</v>
      </c>
      <c r="F91" s="9">
        <v>13</v>
      </c>
      <c r="G91" s="9">
        <v>147</v>
      </c>
      <c r="H91" s="9">
        <v>16</v>
      </c>
      <c r="J91" s="9">
        <v>149.6</v>
      </c>
      <c r="K91" s="9">
        <v>25.9</v>
      </c>
      <c r="L91" s="60">
        <f>45*C91*(1-2.7/C91)</f>
        <v>553.5</v>
      </c>
      <c r="M91" s="32"/>
      <c r="P91" s="64"/>
    </row>
    <row r="92" spans="1:16" ht="15" customHeight="1" x14ac:dyDescent="0.2">
      <c r="A92" s="13" t="s">
        <v>677</v>
      </c>
      <c r="B92" s="74" t="s">
        <v>681</v>
      </c>
      <c r="C92" s="9">
        <v>25.97</v>
      </c>
      <c r="D92" s="10">
        <v>80</v>
      </c>
      <c r="E92" s="9">
        <v>323</v>
      </c>
      <c r="F92" s="9">
        <v>14</v>
      </c>
      <c r="G92" s="9">
        <v>164.9</v>
      </c>
      <c r="H92" s="9">
        <v>14.9</v>
      </c>
      <c r="J92" s="9">
        <v>164.9</v>
      </c>
      <c r="K92" s="9">
        <v>14.9</v>
      </c>
      <c r="L92" s="60">
        <f>45*C92*(1-2.7/C92)</f>
        <v>1047.1499999999999</v>
      </c>
      <c r="M92" s="32"/>
      <c r="P92" s="64"/>
    </row>
    <row r="93" spans="1:16" ht="15" customHeight="1" x14ac:dyDescent="0.2">
      <c r="A93" s="13" t="s">
        <v>677</v>
      </c>
      <c r="B93" s="74" t="s">
        <v>683</v>
      </c>
      <c r="C93" s="9">
        <v>83.01</v>
      </c>
      <c r="D93" s="10">
        <v>80</v>
      </c>
      <c r="E93" s="9">
        <v>423</v>
      </c>
      <c r="F93" s="9">
        <v>14</v>
      </c>
      <c r="G93" s="9">
        <v>147</v>
      </c>
      <c r="H93" s="9">
        <v>20</v>
      </c>
      <c r="J93" s="9">
        <v>165.8</v>
      </c>
      <c r="K93" s="9">
        <v>20.2</v>
      </c>
      <c r="L93" s="60">
        <f>45*C93*(1-2.7/C93)</f>
        <v>3613.9500000000003</v>
      </c>
      <c r="M93" s="32"/>
      <c r="P93" s="64"/>
    </row>
    <row r="94" spans="1:16" ht="15" customHeight="1" x14ac:dyDescent="0.2">
      <c r="A94" s="13" t="s">
        <v>677</v>
      </c>
      <c r="B94" s="74" t="s">
        <v>684</v>
      </c>
      <c r="C94" s="9">
        <v>99.3</v>
      </c>
      <c r="D94" s="10">
        <v>80</v>
      </c>
      <c r="E94" s="9">
        <v>181</v>
      </c>
      <c r="F94" s="9">
        <v>18</v>
      </c>
      <c r="G94" s="9">
        <v>148</v>
      </c>
      <c r="H94" s="9">
        <v>19</v>
      </c>
      <c r="I94" s="9"/>
      <c r="J94" s="9"/>
      <c r="K94" s="9"/>
      <c r="L94" s="60">
        <f>45*C94*(1-2.7/C94)</f>
        <v>4347</v>
      </c>
      <c r="M94" s="32"/>
      <c r="P94" s="64"/>
    </row>
    <row r="95" spans="1:16" ht="15" customHeight="1" x14ac:dyDescent="0.2">
      <c r="A95" s="13" t="s">
        <v>116</v>
      </c>
      <c r="B95" s="31" t="s">
        <v>357</v>
      </c>
      <c r="C95" s="9">
        <v>18</v>
      </c>
      <c r="D95" s="10">
        <v>78</v>
      </c>
      <c r="E95" s="9">
        <v>341</v>
      </c>
      <c r="F95" s="9">
        <v>13</v>
      </c>
      <c r="G95" s="9">
        <v>139</v>
      </c>
      <c r="H95" s="9">
        <v>4</v>
      </c>
      <c r="I95" s="9"/>
      <c r="J95" s="9"/>
      <c r="K95" s="9"/>
      <c r="L95" s="60">
        <f t="shared" si="8"/>
        <v>688.5</v>
      </c>
      <c r="M95" s="14" t="e">
        <f>IF(O95&gt;P95,O95,P95)</f>
        <v>#REF!</v>
      </c>
      <c r="N95">
        <f>C95*55</f>
        <v>990</v>
      </c>
      <c r="O95" t="e">
        <f>#REF!*12</f>
        <v>#REF!</v>
      </c>
      <c r="P95" s="64">
        <f>L95*0.97</f>
        <v>667.84500000000003</v>
      </c>
    </row>
    <row r="96" spans="1:16" ht="15" customHeight="1" x14ac:dyDescent="0.2">
      <c r="A96" s="13" t="s">
        <v>116</v>
      </c>
      <c r="B96" s="31" t="s">
        <v>427</v>
      </c>
      <c r="C96" s="9">
        <v>36</v>
      </c>
      <c r="D96" s="10">
        <v>79.7</v>
      </c>
      <c r="E96" s="9">
        <v>233</v>
      </c>
      <c r="F96" s="9">
        <v>26</v>
      </c>
      <c r="G96" s="39">
        <v>166</v>
      </c>
      <c r="H96" s="14">
        <v>4</v>
      </c>
      <c r="I96" s="9"/>
      <c r="J96" s="9"/>
      <c r="K96" s="9"/>
      <c r="L96" s="60">
        <f t="shared" si="8"/>
        <v>1498.5</v>
      </c>
      <c r="M96" s="6"/>
      <c r="N96">
        <f>C96*55</f>
        <v>1980</v>
      </c>
      <c r="O96" t="e">
        <f>#REF!*12</f>
        <v>#REF!</v>
      </c>
      <c r="P96" s="64">
        <f>L96*0.97</f>
        <v>1453.5450000000001</v>
      </c>
    </row>
    <row r="97" spans="1:16" ht="24" customHeight="1" x14ac:dyDescent="0.2">
      <c r="A97" s="13" t="s">
        <v>116</v>
      </c>
      <c r="B97" s="31" t="s">
        <v>428</v>
      </c>
      <c r="C97" s="9">
        <v>50</v>
      </c>
      <c r="D97" s="10">
        <v>79.599999999999994</v>
      </c>
      <c r="E97" s="9">
        <v>237</v>
      </c>
      <c r="F97" s="9">
        <v>27</v>
      </c>
      <c r="G97" s="39">
        <v>164</v>
      </c>
      <c r="H97" s="14">
        <v>4</v>
      </c>
      <c r="I97" s="9"/>
      <c r="J97" s="9"/>
      <c r="K97" s="9"/>
      <c r="L97" s="60">
        <f t="shared" si="8"/>
        <v>2128.5</v>
      </c>
      <c r="M97" s="6"/>
      <c r="N97">
        <f>C97*55</f>
        <v>2750</v>
      </c>
      <c r="O97" t="e">
        <f>#REF!*12</f>
        <v>#REF!</v>
      </c>
      <c r="P97" s="64">
        <f>L97*0.97</f>
        <v>2064.645</v>
      </c>
    </row>
    <row r="98" spans="1:16" ht="24" customHeight="1" x14ac:dyDescent="0.2">
      <c r="A98" s="13" t="s">
        <v>116</v>
      </c>
      <c r="B98" s="31" t="s">
        <v>584</v>
      </c>
      <c r="C98" s="9">
        <v>17.8</v>
      </c>
      <c r="D98" s="10">
        <v>80</v>
      </c>
      <c r="E98" s="9">
        <v>129</v>
      </c>
      <c r="F98" s="9">
        <v>14</v>
      </c>
      <c r="G98" s="39">
        <v>96</v>
      </c>
      <c r="H98" s="14">
        <v>6</v>
      </c>
      <c r="I98" s="9"/>
      <c r="J98" s="9"/>
      <c r="K98" s="9"/>
      <c r="L98" s="60">
        <f t="shared" si="8"/>
        <v>679.5</v>
      </c>
      <c r="M98" s="6"/>
      <c r="P98" s="64">
        <f>L98*0.97</f>
        <v>659.11500000000001</v>
      </c>
    </row>
    <row r="99" spans="1:16" ht="12.75" customHeight="1" x14ac:dyDescent="0.2">
      <c r="A99" s="13" t="s">
        <v>116</v>
      </c>
      <c r="B99" s="31" t="s">
        <v>571</v>
      </c>
      <c r="C99" s="9">
        <v>25</v>
      </c>
      <c r="D99" s="10">
        <v>80</v>
      </c>
      <c r="E99" s="9">
        <v>101</v>
      </c>
      <c r="F99" s="9">
        <v>14</v>
      </c>
      <c r="G99" s="9">
        <v>118</v>
      </c>
      <c r="H99" s="9">
        <v>5</v>
      </c>
      <c r="I99" s="9"/>
      <c r="J99" s="9"/>
      <c r="K99" s="9"/>
      <c r="L99" s="60">
        <f t="shared" si="8"/>
        <v>1003.5</v>
      </c>
      <c r="M99" s="6"/>
      <c r="N99">
        <f>C99*55</f>
        <v>1375</v>
      </c>
      <c r="O99" t="e">
        <f>#REF!*12</f>
        <v>#REF!</v>
      </c>
      <c r="P99" s="64">
        <f>L99*0.97</f>
        <v>973.39499999999998</v>
      </c>
    </row>
    <row r="100" spans="1:16" ht="15" customHeight="1" x14ac:dyDescent="0.2"/>
    <row r="101" spans="1:16" ht="15" customHeight="1" x14ac:dyDescent="0.2"/>
    <row r="102" spans="1:16" ht="15" customHeight="1" x14ac:dyDescent="0.2"/>
    <row r="103" spans="1:16" ht="15" customHeight="1" x14ac:dyDescent="0.2"/>
    <row r="104" spans="1:16" ht="15" customHeight="1" x14ac:dyDescent="0.2"/>
    <row r="105" spans="1:16" ht="15" customHeight="1" x14ac:dyDescent="0.2"/>
    <row r="106" spans="1:16" ht="15" customHeight="1" x14ac:dyDescent="0.2"/>
    <row r="107" spans="1:16" ht="15" customHeight="1" x14ac:dyDescent="0.2"/>
    <row r="108" spans="1:16" ht="15" customHeight="1" x14ac:dyDescent="0.2"/>
    <row r="109" spans="1:16" ht="15" customHeight="1" x14ac:dyDescent="0.2"/>
    <row r="110" spans="1:16" ht="15" customHeight="1" x14ac:dyDescent="0.2"/>
    <row r="111" spans="1:16" ht="15" customHeight="1" x14ac:dyDescent="0.2"/>
    <row r="112" spans="1:16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</sheetData>
  <autoFilter ref="A6:P99"/>
  <mergeCells count="2">
    <mergeCell ref="A4:L4"/>
    <mergeCell ref="A2:L2"/>
  </mergeCells>
  <phoneticPr fontId="5" type="noConversion"/>
  <printOptions horizontalCentered="1"/>
  <pageMargins left="0.15748031496062992" right="0.15748031496062992" top="0.39370078740157483" bottom="0.59055118110236227" header="0.31496062992125984" footer="0.31496062992125984"/>
  <pageSetup paperSize="9" scale="89" fitToHeight="0" orientation="landscape" r:id="rId1"/>
  <headerFooter alignWithMargins="0">
    <oddFooter>&amp;RStran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7"/>
  <sheetViews>
    <sheetView tabSelected="1" topLeftCell="A17" zoomScaleNormal="100" workbookViewId="0">
      <selection activeCell="R18" sqref="R18"/>
    </sheetView>
  </sheetViews>
  <sheetFormatPr defaultRowHeight="12.75" x14ac:dyDescent="0.2"/>
  <cols>
    <col min="1" max="1" width="21.7109375" customWidth="1"/>
    <col min="2" max="2" width="32" customWidth="1"/>
    <col min="3" max="3" width="16.5703125" customWidth="1"/>
    <col min="4" max="4" width="18.85546875" customWidth="1"/>
    <col min="5" max="5" width="16.5703125" customWidth="1"/>
    <col min="6" max="6" width="19.28515625" customWidth="1"/>
    <col min="7" max="8" width="9.140625" hidden="1" customWidth="1"/>
    <col min="9" max="9" width="0" hidden="1" customWidth="1"/>
    <col min="10" max="10" width="14.7109375" customWidth="1"/>
    <col min="11" max="11" width="15" customWidth="1"/>
    <col min="12" max="12" width="15.7109375" style="42" customWidth="1"/>
    <col min="13" max="13" width="9.140625" customWidth="1"/>
  </cols>
  <sheetData>
    <row r="2" spans="1:12" s="21" customFormat="1" ht="24.95" customHeight="1" x14ac:dyDescent="0.2">
      <c r="A2" s="81" t="s">
        <v>90</v>
      </c>
      <c r="B2" s="81"/>
      <c r="C2" s="81"/>
      <c r="D2" s="81"/>
      <c r="E2" s="81"/>
      <c r="F2" s="81"/>
      <c r="G2" s="88"/>
      <c r="H2" s="88"/>
      <c r="I2" s="88"/>
      <c r="J2" s="88"/>
      <c r="K2" s="88"/>
      <c r="L2" s="88"/>
    </row>
    <row r="3" spans="1:12" s="1" customFormat="1" ht="15" customHeight="1" x14ac:dyDescent="0.25">
      <c r="A3" s="2"/>
      <c r="B3" s="2"/>
      <c r="C3" s="2"/>
      <c r="D3" s="2"/>
      <c r="L3" s="4"/>
    </row>
    <row r="4" spans="1:12" s="1" customFormat="1" ht="15" customHeight="1" x14ac:dyDescent="0.2">
      <c r="A4" s="3"/>
      <c r="B4" s="3"/>
      <c r="C4" s="3"/>
      <c r="D4" s="3"/>
      <c r="E4" s="3"/>
      <c r="F4" s="3"/>
      <c r="L4" s="4"/>
    </row>
    <row r="5" spans="1:12" s="1" customFormat="1" ht="66" customHeight="1" x14ac:dyDescent="0.2">
      <c r="A5" s="65" t="s">
        <v>23</v>
      </c>
      <c r="B5" s="65" t="s">
        <v>24</v>
      </c>
      <c r="C5" s="65" t="s">
        <v>26</v>
      </c>
      <c r="D5" s="65" t="s">
        <v>338</v>
      </c>
      <c r="E5" s="65" t="s">
        <v>339</v>
      </c>
      <c r="F5" s="65" t="s">
        <v>340</v>
      </c>
      <c r="J5" s="65" t="s">
        <v>355</v>
      </c>
      <c r="K5" s="65" t="s">
        <v>356</v>
      </c>
      <c r="L5" s="65" t="s">
        <v>445</v>
      </c>
    </row>
    <row r="6" spans="1:12" ht="23.25" customHeight="1" x14ac:dyDescent="0.2">
      <c r="A6" s="13" t="s">
        <v>402</v>
      </c>
      <c r="B6" s="13" t="s">
        <v>403</v>
      </c>
      <c r="C6" s="9">
        <v>14</v>
      </c>
      <c r="D6" s="10">
        <v>78</v>
      </c>
      <c r="E6" s="9">
        <v>236</v>
      </c>
      <c r="F6" s="9">
        <v>14</v>
      </c>
      <c r="G6" s="40"/>
      <c r="H6" s="40"/>
      <c r="I6" s="40"/>
      <c r="J6" s="9">
        <v>181</v>
      </c>
      <c r="K6" s="9">
        <v>1</v>
      </c>
      <c r="L6" s="39">
        <v>280</v>
      </c>
    </row>
    <row r="7" spans="1:12" ht="15" customHeight="1" x14ac:dyDescent="0.2">
      <c r="A7" s="13" t="s">
        <v>402</v>
      </c>
      <c r="B7" s="13" t="s">
        <v>404</v>
      </c>
      <c r="C7" s="9">
        <v>15</v>
      </c>
      <c r="D7" s="10">
        <v>79</v>
      </c>
      <c r="E7" s="9">
        <v>220</v>
      </c>
      <c r="F7" s="9">
        <v>14</v>
      </c>
      <c r="G7" s="40"/>
      <c r="H7" s="40"/>
      <c r="I7" s="40"/>
      <c r="J7" s="9">
        <v>146</v>
      </c>
      <c r="K7" s="9">
        <v>11</v>
      </c>
      <c r="L7" s="39">
        <v>300</v>
      </c>
    </row>
    <row r="8" spans="1:12" ht="15" customHeight="1" x14ac:dyDescent="0.2">
      <c r="A8" s="13" t="s">
        <v>402</v>
      </c>
      <c r="B8" s="13" t="s">
        <v>405</v>
      </c>
      <c r="C8" s="9">
        <v>20</v>
      </c>
      <c r="D8" s="10">
        <v>78</v>
      </c>
      <c r="E8" s="9">
        <v>229</v>
      </c>
      <c r="F8" s="9">
        <v>15</v>
      </c>
      <c r="G8" s="40"/>
      <c r="H8" s="40"/>
      <c r="I8" s="40"/>
      <c r="J8" s="9">
        <v>182</v>
      </c>
      <c r="K8" s="9">
        <v>1</v>
      </c>
      <c r="L8" s="39">
        <v>400</v>
      </c>
    </row>
    <row r="9" spans="1:12" ht="15" customHeight="1" x14ac:dyDescent="0.2">
      <c r="A9" s="13" t="s">
        <v>402</v>
      </c>
      <c r="B9" s="13" t="s">
        <v>406</v>
      </c>
      <c r="C9" s="9">
        <v>30</v>
      </c>
      <c r="D9" s="10">
        <v>81</v>
      </c>
      <c r="E9" s="9">
        <v>217</v>
      </c>
      <c r="F9" s="9">
        <v>14</v>
      </c>
      <c r="G9" s="40"/>
      <c r="H9" s="40"/>
      <c r="I9" s="40"/>
      <c r="J9" s="9">
        <v>188</v>
      </c>
      <c r="K9" s="9">
        <v>7</v>
      </c>
      <c r="L9" s="39">
        <v>600</v>
      </c>
    </row>
    <row r="10" spans="1:12" ht="15" customHeight="1" x14ac:dyDescent="0.2">
      <c r="A10" s="13" t="s">
        <v>402</v>
      </c>
      <c r="B10" s="13" t="s">
        <v>407</v>
      </c>
      <c r="C10" s="9">
        <v>40</v>
      </c>
      <c r="D10" s="10">
        <v>81</v>
      </c>
      <c r="E10" s="9">
        <v>218</v>
      </c>
      <c r="F10" s="9">
        <v>14</v>
      </c>
      <c r="G10" s="40"/>
      <c r="H10" s="40"/>
      <c r="I10" s="40"/>
      <c r="J10" s="9">
        <v>188</v>
      </c>
      <c r="K10" s="9">
        <v>6</v>
      </c>
      <c r="L10" s="39">
        <v>800</v>
      </c>
    </row>
    <row r="11" spans="1:12" ht="15" customHeight="1" x14ac:dyDescent="0.2">
      <c r="A11" s="13" t="s">
        <v>402</v>
      </c>
      <c r="B11" s="13" t="s">
        <v>411</v>
      </c>
      <c r="C11" s="9">
        <v>80</v>
      </c>
      <c r="D11" s="10">
        <v>81</v>
      </c>
      <c r="E11" s="9">
        <v>112</v>
      </c>
      <c r="F11" s="9">
        <v>17</v>
      </c>
      <c r="G11" s="40"/>
      <c r="H11" s="40"/>
      <c r="I11" s="40"/>
      <c r="J11" s="9">
        <v>64</v>
      </c>
      <c r="K11" s="9">
        <v>10</v>
      </c>
      <c r="L11" s="39">
        <v>1600</v>
      </c>
    </row>
    <row r="12" spans="1:12" ht="15" customHeight="1" x14ac:dyDescent="0.2">
      <c r="A12" s="13" t="s">
        <v>402</v>
      </c>
      <c r="B12" s="13" t="s">
        <v>408</v>
      </c>
      <c r="C12" s="9">
        <v>15</v>
      </c>
      <c r="D12" s="10">
        <v>81</v>
      </c>
      <c r="E12" s="9">
        <v>180</v>
      </c>
      <c r="F12" s="9">
        <v>25</v>
      </c>
      <c r="G12" s="40"/>
      <c r="H12" s="40"/>
      <c r="I12" s="40"/>
      <c r="J12" s="9">
        <v>156</v>
      </c>
      <c r="K12" s="9">
        <v>7</v>
      </c>
      <c r="L12" s="39">
        <v>300</v>
      </c>
    </row>
    <row r="13" spans="1:12" ht="15" customHeight="1" x14ac:dyDescent="0.2">
      <c r="A13" s="13" t="s">
        <v>402</v>
      </c>
      <c r="B13" s="13" t="s">
        <v>409</v>
      </c>
      <c r="C13" s="9">
        <v>20</v>
      </c>
      <c r="D13" s="10">
        <v>81</v>
      </c>
      <c r="E13" s="9">
        <v>178</v>
      </c>
      <c r="F13" s="9">
        <v>24</v>
      </c>
      <c r="G13" s="40"/>
      <c r="H13" s="40"/>
      <c r="I13" s="40"/>
      <c r="J13" s="9">
        <v>161</v>
      </c>
      <c r="K13" s="9">
        <v>7</v>
      </c>
      <c r="L13" s="39">
        <v>400</v>
      </c>
    </row>
    <row r="14" spans="1:12" ht="15" customHeight="1" x14ac:dyDescent="0.2">
      <c r="A14" s="13" t="s">
        <v>402</v>
      </c>
      <c r="B14" s="13" t="s">
        <v>410</v>
      </c>
      <c r="C14" s="9">
        <v>24</v>
      </c>
      <c r="D14" s="10">
        <v>82</v>
      </c>
      <c r="E14" s="9">
        <v>164</v>
      </c>
      <c r="F14" s="9">
        <v>24</v>
      </c>
      <c r="G14" s="40"/>
      <c r="H14" s="40"/>
      <c r="I14" s="40"/>
      <c r="J14" s="9">
        <v>157</v>
      </c>
      <c r="K14" s="9">
        <v>7</v>
      </c>
      <c r="L14" s="39">
        <v>480</v>
      </c>
    </row>
    <row r="15" spans="1:12" ht="15" customHeight="1" x14ac:dyDescent="0.2">
      <c r="A15" s="13" t="s">
        <v>443</v>
      </c>
      <c r="B15" s="13" t="s">
        <v>444</v>
      </c>
      <c r="C15" s="9">
        <v>29</v>
      </c>
      <c r="D15" s="10">
        <v>80</v>
      </c>
      <c r="E15" s="9">
        <v>40</v>
      </c>
      <c r="F15" s="9">
        <v>27</v>
      </c>
      <c r="G15" s="40"/>
      <c r="H15" s="40"/>
      <c r="I15" s="40"/>
      <c r="J15" s="9">
        <v>130</v>
      </c>
      <c r="K15" s="9">
        <v>5</v>
      </c>
      <c r="L15" s="39">
        <v>280</v>
      </c>
    </row>
    <row r="16" spans="1:12" ht="15" customHeight="1" x14ac:dyDescent="0.2">
      <c r="A16" s="13" t="s">
        <v>658</v>
      </c>
      <c r="B16" s="74" t="s">
        <v>659</v>
      </c>
      <c r="C16" s="9">
        <v>17.100000000000001</v>
      </c>
      <c r="D16" s="10">
        <v>81</v>
      </c>
      <c r="E16" s="9">
        <v>124</v>
      </c>
      <c r="F16" s="9">
        <v>20</v>
      </c>
      <c r="J16" s="9">
        <v>164</v>
      </c>
      <c r="K16" s="9">
        <v>6</v>
      </c>
      <c r="L16" s="39"/>
    </row>
    <row r="17" spans="1:12" ht="15" customHeight="1" x14ac:dyDescent="0.2">
      <c r="A17" s="13" t="s">
        <v>658</v>
      </c>
      <c r="B17" s="74" t="s">
        <v>660</v>
      </c>
      <c r="C17" s="9">
        <v>30.8</v>
      </c>
      <c r="D17" s="10">
        <v>80</v>
      </c>
      <c r="E17" s="9">
        <v>167</v>
      </c>
      <c r="F17" s="9">
        <v>23</v>
      </c>
      <c r="J17" s="9">
        <v>184</v>
      </c>
      <c r="K17" s="9">
        <v>2</v>
      </c>
      <c r="L17" s="39"/>
    </row>
    <row r="18" spans="1:12" ht="15" customHeight="1" x14ac:dyDescent="0.2">
      <c r="A18" s="13" t="s">
        <v>658</v>
      </c>
      <c r="B18" s="13" t="s">
        <v>661</v>
      </c>
      <c r="C18" s="9">
        <v>19.7</v>
      </c>
      <c r="D18" s="10">
        <v>82</v>
      </c>
      <c r="E18" s="9">
        <v>154</v>
      </c>
      <c r="F18" s="9">
        <v>27</v>
      </c>
      <c r="G18" s="40"/>
      <c r="H18" s="40"/>
      <c r="I18" s="40"/>
      <c r="J18" s="9">
        <v>141</v>
      </c>
      <c r="K18" s="9">
        <v>5</v>
      </c>
      <c r="L18" s="39"/>
    </row>
    <row r="19" spans="1:12" ht="15" customHeight="1" x14ac:dyDescent="0.2">
      <c r="A19" s="13" t="s">
        <v>334</v>
      </c>
      <c r="B19" s="74" t="s">
        <v>780</v>
      </c>
      <c r="C19" s="9">
        <v>30.8</v>
      </c>
      <c r="D19" s="10">
        <v>80</v>
      </c>
      <c r="E19" s="9">
        <v>167</v>
      </c>
      <c r="F19" s="9">
        <v>23</v>
      </c>
      <c r="J19" s="9">
        <v>184</v>
      </c>
      <c r="K19" s="9">
        <v>2</v>
      </c>
      <c r="L19" s="39"/>
    </row>
    <row r="20" spans="1:12" ht="15" customHeight="1" x14ac:dyDescent="0.2">
      <c r="A20" s="13" t="s">
        <v>334</v>
      </c>
      <c r="B20" s="74" t="s">
        <v>781</v>
      </c>
      <c r="C20" s="9">
        <v>17.100000000000001</v>
      </c>
      <c r="D20" s="10">
        <v>81</v>
      </c>
      <c r="E20" s="9">
        <v>124</v>
      </c>
      <c r="F20" s="9">
        <v>20</v>
      </c>
      <c r="J20" s="9">
        <v>164</v>
      </c>
      <c r="K20" s="9">
        <v>6</v>
      </c>
      <c r="L20" s="39"/>
    </row>
    <row r="21" spans="1:12" ht="15" customHeight="1" x14ac:dyDescent="0.2">
      <c r="A21" s="13" t="s">
        <v>334</v>
      </c>
      <c r="B21" s="74" t="s">
        <v>782</v>
      </c>
      <c r="C21" s="9">
        <v>19.7</v>
      </c>
      <c r="D21" s="10">
        <v>82</v>
      </c>
      <c r="E21" s="9">
        <v>154</v>
      </c>
      <c r="F21" s="9">
        <v>27</v>
      </c>
      <c r="G21" s="40"/>
      <c r="H21" s="40"/>
      <c r="I21" s="40"/>
      <c r="J21" s="9">
        <v>141</v>
      </c>
      <c r="K21" s="9">
        <v>5</v>
      </c>
      <c r="L21" s="39"/>
    </row>
    <row r="22" spans="1:12" ht="15" customHeight="1" x14ac:dyDescent="0.2">
      <c r="A22" s="13" t="s">
        <v>456</v>
      </c>
      <c r="B22" s="31" t="s">
        <v>652</v>
      </c>
      <c r="C22" s="9">
        <v>12</v>
      </c>
      <c r="D22" s="10">
        <v>78</v>
      </c>
      <c r="E22" s="9">
        <v>245</v>
      </c>
      <c r="F22" s="9">
        <v>21</v>
      </c>
      <c r="G22" s="40"/>
      <c r="H22" s="40"/>
      <c r="I22" s="40"/>
      <c r="J22" s="9">
        <v>164</v>
      </c>
      <c r="K22" s="9">
        <v>3</v>
      </c>
      <c r="L22" s="39"/>
    </row>
    <row r="23" spans="1:12" ht="15" customHeight="1" x14ac:dyDescent="0.2">
      <c r="A23" s="13" t="s">
        <v>456</v>
      </c>
      <c r="B23" s="31" t="s">
        <v>653</v>
      </c>
      <c r="C23" s="9">
        <v>18</v>
      </c>
      <c r="D23" s="10">
        <v>78</v>
      </c>
      <c r="E23" s="9">
        <v>208</v>
      </c>
      <c r="F23" s="9">
        <v>24</v>
      </c>
      <c r="G23" s="40"/>
      <c r="H23" s="40"/>
      <c r="I23" s="40"/>
      <c r="J23" s="9">
        <v>177</v>
      </c>
      <c r="K23" s="9">
        <v>2</v>
      </c>
      <c r="L23" s="39"/>
    </row>
    <row r="24" spans="1:12" ht="15" customHeight="1" x14ac:dyDescent="0.2">
      <c r="A24" s="13" t="s">
        <v>456</v>
      </c>
      <c r="B24" s="31" t="s">
        <v>654</v>
      </c>
      <c r="C24" s="9">
        <v>69</v>
      </c>
      <c r="D24" s="10">
        <v>80</v>
      </c>
      <c r="E24" s="9">
        <v>91</v>
      </c>
      <c r="F24" s="9">
        <v>22</v>
      </c>
      <c r="G24" s="40"/>
      <c r="H24" s="40"/>
      <c r="I24" s="40"/>
      <c r="J24" s="9">
        <v>150</v>
      </c>
      <c r="K24" s="9">
        <v>1</v>
      </c>
      <c r="L24" s="39"/>
    </row>
    <row r="25" spans="1:12" ht="15" customHeight="1" x14ac:dyDescent="0.2">
      <c r="A25" s="13" t="s">
        <v>456</v>
      </c>
      <c r="B25" s="31" t="s">
        <v>655</v>
      </c>
      <c r="C25" s="9">
        <v>96</v>
      </c>
      <c r="D25" s="10">
        <v>82</v>
      </c>
      <c r="E25" s="9">
        <v>107</v>
      </c>
      <c r="F25" s="9">
        <v>18</v>
      </c>
      <c r="G25" s="40"/>
      <c r="H25" s="40"/>
      <c r="I25" s="40"/>
      <c r="J25" s="9">
        <v>133</v>
      </c>
      <c r="K25" s="9">
        <v>1</v>
      </c>
      <c r="L25" s="39"/>
    </row>
    <row r="26" spans="1:12" ht="15" customHeight="1" x14ac:dyDescent="0.2">
      <c r="A26" s="13" t="s">
        <v>456</v>
      </c>
      <c r="B26" s="13" t="s">
        <v>656</v>
      </c>
      <c r="C26" s="9">
        <v>14</v>
      </c>
      <c r="D26" s="10">
        <v>78</v>
      </c>
      <c r="E26" s="9">
        <v>76</v>
      </c>
      <c r="F26" s="9">
        <v>21</v>
      </c>
      <c r="G26" s="40"/>
      <c r="H26" s="40"/>
      <c r="I26" s="40"/>
      <c r="J26" s="9">
        <v>168</v>
      </c>
      <c r="K26" s="9">
        <v>2</v>
      </c>
      <c r="L26" s="39"/>
    </row>
    <row r="27" spans="1:12" ht="15" customHeight="1" x14ac:dyDescent="0.2">
      <c r="A27" s="13" t="s">
        <v>456</v>
      </c>
      <c r="B27" s="13" t="s">
        <v>657</v>
      </c>
      <c r="C27" s="9">
        <v>19</v>
      </c>
      <c r="D27" s="10">
        <v>78</v>
      </c>
      <c r="E27" s="9">
        <v>76</v>
      </c>
      <c r="F27" s="9">
        <v>21</v>
      </c>
      <c r="G27" s="40"/>
      <c r="H27" s="40"/>
      <c r="I27" s="40"/>
      <c r="J27" s="9">
        <v>168</v>
      </c>
      <c r="K27" s="9">
        <v>2</v>
      </c>
      <c r="L27" s="39"/>
    </row>
    <row r="28" spans="1:12" ht="15" customHeight="1" x14ac:dyDescent="0.2">
      <c r="A28" s="13" t="s">
        <v>364</v>
      </c>
      <c r="B28" s="13" t="s">
        <v>370</v>
      </c>
      <c r="C28" s="9">
        <v>7</v>
      </c>
      <c r="D28" s="10">
        <v>86.76</v>
      </c>
      <c r="E28" s="9">
        <v>158.94999999999999</v>
      </c>
      <c r="F28" s="9">
        <v>12.85</v>
      </c>
      <c r="G28" s="40"/>
      <c r="H28" s="40"/>
      <c r="I28" s="40"/>
      <c r="J28" s="9">
        <v>114.6</v>
      </c>
      <c r="K28" s="9">
        <v>1</v>
      </c>
      <c r="L28" s="39"/>
    </row>
    <row r="29" spans="1:12" ht="15" customHeight="1" x14ac:dyDescent="0.2">
      <c r="A29" s="13" t="s">
        <v>364</v>
      </c>
      <c r="B29" s="13" t="s">
        <v>371</v>
      </c>
      <c r="C29" s="9">
        <v>11</v>
      </c>
      <c r="D29" s="10">
        <v>87.35</v>
      </c>
      <c r="E29" s="9">
        <v>158.94999999999999</v>
      </c>
      <c r="F29" s="9">
        <v>13.6</v>
      </c>
      <c r="G29" s="40"/>
      <c r="H29" s="40"/>
      <c r="I29" s="40"/>
      <c r="J29" s="9">
        <v>116.25</v>
      </c>
      <c r="K29" s="9">
        <v>1</v>
      </c>
      <c r="L29" s="39"/>
    </row>
    <row r="30" spans="1:12" ht="15" customHeight="1" x14ac:dyDescent="0.2">
      <c r="A30" s="13" t="s">
        <v>364</v>
      </c>
      <c r="B30" s="13" t="s">
        <v>372</v>
      </c>
      <c r="C30" s="9">
        <v>15</v>
      </c>
      <c r="D30" s="10">
        <v>81.33</v>
      </c>
      <c r="E30" s="9">
        <v>35.200000000000003</v>
      </c>
      <c r="F30" s="9">
        <v>22.4</v>
      </c>
      <c r="G30" s="40"/>
      <c r="H30" s="40"/>
      <c r="I30" s="40"/>
      <c r="J30" s="9">
        <v>154.44999999999999</v>
      </c>
      <c r="K30" s="9">
        <v>1</v>
      </c>
      <c r="L30" s="39"/>
    </row>
    <row r="31" spans="1:12" ht="15" customHeight="1" x14ac:dyDescent="0.2">
      <c r="A31" s="13" t="s">
        <v>364</v>
      </c>
      <c r="B31" s="13" t="s">
        <v>373</v>
      </c>
      <c r="C31" s="9">
        <v>15</v>
      </c>
      <c r="D31" s="10">
        <v>88.11</v>
      </c>
      <c r="E31" s="9">
        <v>35.200000000000003</v>
      </c>
      <c r="F31" s="9">
        <v>22.4</v>
      </c>
      <c r="G31" s="40"/>
      <c r="H31" s="40"/>
      <c r="I31" s="40"/>
      <c r="J31" s="9">
        <v>154.44999999999999</v>
      </c>
      <c r="K31" s="9">
        <v>1</v>
      </c>
      <c r="L31" s="39"/>
    </row>
    <row r="32" spans="1:12" ht="15" customHeight="1" x14ac:dyDescent="0.2">
      <c r="A32" s="13" t="s">
        <v>364</v>
      </c>
      <c r="B32" s="13" t="s">
        <v>366</v>
      </c>
      <c r="C32" s="9">
        <v>20</v>
      </c>
      <c r="D32" s="10">
        <v>81.349999999999994</v>
      </c>
      <c r="E32" s="9">
        <v>30.25</v>
      </c>
      <c r="F32" s="9">
        <v>17.25</v>
      </c>
      <c r="G32" s="40"/>
      <c r="H32" s="40"/>
      <c r="I32" s="40"/>
      <c r="J32" s="9">
        <v>140.94999999999999</v>
      </c>
      <c r="K32" s="9">
        <v>1</v>
      </c>
      <c r="L32" s="39"/>
    </row>
    <row r="33" spans="1:12" ht="15" customHeight="1" x14ac:dyDescent="0.2">
      <c r="A33" s="13" t="s">
        <v>364</v>
      </c>
      <c r="B33" s="13" t="s">
        <v>374</v>
      </c>
      <c r="C33" s="9">
        <v>20</v>
      </c>
      <c r="D33" s="10">
        <v>87.32</v>
      </c>
      <c r="E33" s="9">
        <v>30.25</v>
      </c>
      <c r="F33" s="9">
        <v>17.25</v>
      </c>
      <c r="G33" s="40"/>
      <c r="H33" s="40"/>
      <c r="I33" s="40"/>
      <c r="J33" s="9">
        <v>140.94999999999999</v>
      </c>
      <c r="K33" s="9">
        <v>1</v>
      </c>
      <c r="L33" s="14"/>
    </row>
    <row r="34" spans="1:12" ht="15" customHeight="1" x14ac:dyDescent="0.2">
      <c r="A34" s="13" t="s">
        <v>364</v>
      </c>
      <c r="B34" s="13" t="s">
        <v>619</v>
      </c>
      <c r="C34" s="9">
        <v>25</v>
      </c>
      <c r="D34" s="10">
        <v>80.45</v>
      </c>
      <c r="E34" s="9">
        <v>26.15</v>
      </c>
      <c r="F34" s="9">
        <v>12.1</v>
      </c>
      <c r="G34" s="40"/>
      <c r="H34" s="40"/>
      <c r="I34" s="40"/>
      <c r="J34" s="9">
        <v>127.45</v>
      </c>
      <c r="K34" s="9">
        <v>1</v>
      </c>
      <c r="L34" s="14"/>
    </row>
    <row r="35" spans="1:12" ht="15" customHeight="1" x14ac:dyDescent="0.2">
      <c r="A35" s="13" t="s">
        <v>364</v>
      </c>
      <c r="B35" s="13" t="s">
        <v>375</v>
      </c>
      <c r="C35" s="9">
        <v>25</v>
      </c>
      <c r="D35" s="10">
        <v>87.78</v>
      </c>
      <c r="E35" s="9">
        <v>26.15</v>
      </c>
      <c r="F35" s="9">
        <v>12.1</v>
      </c>
      <c r="G35" s="40"/>
      <c r="H35" s="40"/>
      <c r="I35" s="40"/>
      <c r="J35" s="9">
        <v>127.45</v>
      </c>
      <c r="K35" s="9">
        <v>1</v>
      </c>
      <c r="L35" s="14"/>
    </row>
    <row r="36" spans="1:12" ht="15" customHeight="1" x14ac:dyDescent="0.2">
      <c r="A36" s="13" t="s">
        <v>364</v>
      </c>
      <c r="B36" s="13" t="s">
        <v>367</v>
      </c>
      <c r="C36" s="9">
        <v>33</v>
      </c>
      <c r="D36" s="10">
        <v>80.42</v>
      </c>
      <c r="E36" s="9">
        <v>26.15</v>
      </c>
      <c r="F36" s="9">
        <v>12.85</v>
      </c>
      <c r="G36" s="40"/>
      <c r="H36" s="40"/>
      <c r="I36" s="40"/>
      <c r="J36" s="9">
        <v>128.65</v>
      </c>
      <c r="K36" s="9">
        <v>1</v>
      </c>
      <c r="L36" s="12"/>
    </row>
    <row r="37" spans="1:12" ht="15" customHeight="1" x14ac:dyDescent="0.2">
      <c r="A37" s="13" t="s">
        <v>364</v>
      </c>
      <c r="B37" s="13" t="s">
        <v>368</v>
      </c>
      <c r="C37" s="9">
        <v>40</v>
      </c>
      <c r="D37" s="10">
        <v>80.66</v>
      </c>
      <c r="E37" s="9">
        <v>29.55</v>
      </c>
      <c r="F37" s="9">
        <v>13.6</v>
      </c>
      <c r="G37" s="40"/>
      <c r="H37" s="40"/>
      <c r="I37" s="40"/>
      <c r="J37" s="9">
        <v>128.05000000000001</v>
      </c>
      <c r="K37" s="9">
        <v>1</v>
      </c>
      <c r="L37" s="12"/>
    </row>
    <row r="38" spans="1:12" ht="15" customHeight="1" x14ac:dyDescent="0.2">
      <c r="A38" s="13" t="s">
        <v>364</v>
      </c>
      <c r="B38" s="13" t="s">
        <v>369</v>
      </c>
      <c r="C38" s="9">
        <v>45</v>
      </c>
      <c r="D38" s="10">
        <v>80.680000000000007</v>
      </c>
      <c r="E38" s="9">
        <v>32.1</v>
      </c>
      <c r="F38" s="9">
        <v>14.2</v>
      </c>
      <c r="G38" s="40"/>
      <c r="H38" s="40"/>
      <c r="I38" s="40"/>
      <c r="J38" s="9">
        <v>128.6</v>
      </c>
      <c r="K38" s="9">
        <v>1</v>
      </c>
      <c r="L38" s="12"/>
    </row>
    <row r="39" spans="1:12" ht="15" customHeight="1" x14ac:dyDescent="0.2">
      <c r="A39" s="13" t="s">
        <v>364</v>
      </c>
      <c r="B39" s="13" t="s">
        <v>376</v>
      </c>
      <c r="C39" s="9">
        <v>59.9</v>
      </c>
      <c r="D39" s="10">
        <v>81.8</v>
      </c>
      <c r="E39" s="9">
        <v>33.65</v>
      </c>
      <c r="F39" s="9">
        <v>13.65</v>
      </c>
      <c r="G39" s="40"/>
      <c r="H39" s="40"/>
      <c r="I39" s="40"/>
      <c r="J39" s="9">
        <v>128.15</v>
      </c>
      <c r="K39" s="9">
        <v>2.85</v>
      </c>
      <c r="L39" s="14"/>
    </row>
    <row r="40" spans="1:12" ht="15" customHeight="1" x14ac:dyDescent="0.2">
      <c r="A40" s="13" t="s">
        <v>364</v>
      </c>
      <c r="B40" s="13" t="s">
        <v>377</v>
      </c>
      <c r="C40" s="9">
        <v>69.900000000000006</v>
      </c>
      <c r="D40" s="10">
        <v>82.34</v>
      </c>
      <c r="E40" s="9">
        <v>33.65</v>
      </c>
      <c r="F40" s="9">
        <v>13.65</v>
      </c>
      <c r="G40" s="40"/>
      <c r="H40" s="40"/>
      <c r="I40" s="40"/>
      <c r="J40" s="9">
        <v>127.15</v>
      </c>
      <c r="K40" s="9">
        <v>2.17</v>
      </c>
      <c r="L40" s="41"/>
    </row>
    <row r="41" spans="1:12" ht="15" customHeight="1" x14ac:dyDescent="0.2">
      <c r="A41" s="13" t="s">
        <v>364</v>
      </c>
      <c r="B41" s="13" t="s">
        <v>378</v>
      </c>
      <c r="C41" s="9">
        <v>99.8</v>
      </c>
      <c r="D41" s="10">
        <v>83.57</v>
      </c>
      <c r="E41" s="9">
        <v>34.450000000000003</v>
      </c>
      <c r="F41" s="9">
        <v>10.6</v>
      </c>
      <c r="G41" s="40"/>
      <c r="H41" s="40"/>
      <c r="I41" s="40"/>
      <c r="J41" s="9">
        <v>125.7</v>
      </c>
      <c r="K41" s="9">
        <v>3.85</v>
      </c>
      <c r="L41" s="41"/>
    </row>
    <row r="42" spans="1:12" ht="15" customHeight="1" x14ac:dyDescent="0.2">
      <c r="A42" s="13" t="s">
        <v>364</v>
      </c>
      <c r="B42" s="13" t="s">
        <v>379</v>
      </c>
      <c r="C42" s="9">
        <v>103</v>
      </c>
      <c r="D42" s="10">
        <v>83.58</v>
      </c>
      <c r="E42" s="9">
        <v>35.450000000000003</v>
      </c>
      <c r="F42" s="9">
        <v>10.6</v>
      </c>
      <c r="G42" s="40"/>
      <c r="H42" s="40"/>
      <c r="I42" s="40"/>
      <c r="J42" s="9">
        <v>125.7</v>
      </c>
      <c r="K42" s="9">
        <v>3.85</v>
      </c>
      <c r="L42" s="41"/>
    </row>
    <row r="43" spans="1:12" ht="15" customHeight="1" x14ac:dyDescent="0.2">
      <c r="A43" s="13" t="s">
        <v>364</v>
      </c>
      <c r="B43" s="13" t="s">
        <v>380</v>
      </c>
      <c r="C43" s="9">
        <v>180</v>
      </c>
      <c r="D43" s="10">
        <v>83.68</v>
      </c>
      <c r="E43" s="9">
        <v>32.1</v>
      </c>
      <c r="F43" s="9">
        <v>13.9</v>
      </c>
      <c r="G43" s="40"/>
      <c r="H43" s="40"/>
      <c r="I43" s="40"/>
      <c r="J43" s="9">
        <v>111.7</v>
      </c>
      <c r="K43" s="9">
        <v>1</v>
      </c>
      <c r="L43" s="41"/>
    </row>
    <row r="44" spans="1:12" ht="15" customHeight="1" x14ac:dyDescent="0.2">
      <c r="A44" s="13" t="s">
        <v>364</v>
      </c>
      <c r="B44" s="13" t="s">
        <v>381</v>
      </c>
      <c r="C44" s="9">
        <v>199</v>
      </c>
      <c r="D44" s="10">
        <v>83.91</v>
      </c>
      <c r="E44" s="9">
        <v>29.4</v>
      </c>
      <c r="F44" s="9">
        <v>13.9</v>
      </c>
      <c r="G44" s="40"/>
      <c r="H44" s="40"/>
      <c r="I44" s="40"/>
      <c r="J44" s="9">
        <v>110.2</v>
      </c>
      <c r="K44" s="9">
        <v>1</v>
      </c>
      <c r="L44" s="41"/>
    </row>
    <row r="45" spans="1:12" ht="14.25" customHeight="1" x14ac:dyDescent="0.2">
      <c r="A45" s="13" t="s">
        <v>364</v>
      </c>
      <c r="B45" s="13" t="s">
        <v>382</v>
      </c>
      <c r="C45" s="9">
        <v>100</v>
      </c>
      <c r="D45" s="10">
        <v>82.11</v>
      </c>
      <c r="E45" s="9">
        <v>34.6</v>
      </c>
      <c r="F45" s="9">
        <v>13.55</v>
      </c>
      <c r="G45" s="40"/>
      <c r="H45" s="40"/>
      <c r="I45" s="40"/>
      <c r="J45" s="9">
        <v>97.9</v>
      </c>
      <c r="K45" s="9">
        <v>1</v>
      </c>
      <c r="L45" s="41"/>
    </row>
    <row r="46" spans="1:12" ht="14.25" customHeight="1" x14ac:dyDescent="0.2">
      <c r="A46" s="13" t="s">
        <v>364</v>
      </c>
      <c r="B46" s="13" t="s">
        <v>383</v>
      </c>
      <c r="C46" s="9">
        <v>100</v>
      </c>
      <c r="D46" s="10">
        <v>81.510000000000005</v>
      </c>
      <c r="E46" s="9">
        <v>34.6</v>
      </c>
      <c r="F46" s="9">
        <v>2.71</v>
      </c>
      <c r="G46" s="40"/>
      <c r="H46" s="40"/>
      <c r="I46" s="40"/>
      <c r="J46" s="9">
        <v>97.9</v>
      </c>
      <c r="K46" s="9">
        <v>1</v>
      </c>
      <c r="L46" s="41"/>
    </row>
    <row r="47" spans="1:12" ht="14.25" customHeight="1" x14ac:dyDescent="0.2">
      <c r="A47" s="13" t="s">
        <v>364</v>
      </c>
      <c r="B47" s="13" t="s">
        <v>384</v>
      </c>
      <c r="C47" s="9">
        <v>110</v>
      </c>
      <c r="D47" s="10">
        <v>81.84</v>
      </c>
      <c r="E47" s="9">
        <v>36.299999999999997</v>
      </c>
      <c r="F47" s="9">
        <v>14.4</v>
      </c>
      <c r="G47" s="40"/>
      <c r="H47" s="40"/>
      <c r="I47" s="40"/>
      <c r="J47" s="9">
        <v>98.7</v>
      </c>
      <c r="K47" s="9">
        <v>1</v>
      </c>
      <c r="L47" s="41"/>
    </row>
    <row r="48" spans="1:12" ht="14.25" customHeight="1" x14ac:dyDescent="0.2">
      <c r="A48" s="13" t="s">
        <v>364</v>
      </c>
      <c r="B48" s="13" t="s">
        <v>385</v>
      </c>
      <c r="C48" s="9">
        <v>110</v>
      </c>
      <c r="D48" s="10">
        <v>81.3</v>
      </c>
      <c r="E48" s="9">
        <v>36.299999999999997</v>
      </c>
      <c r="F48" s="9">
        <v>2.88</v>
      </c>
      <c r="G48" s="40"/>
      <c r="H48" s="40"/>
      <c r="I48" s="40"/>
      <c r="J48" s="9">
        <v>98.7</v>
      </c>
      <c r="K48" s="9">
        <v>1</v>
      </c>
      <c r="L48" s="41"/>
    </row>
    <row r="49" spans="1:12" ht="15" customHeight="1" x14ac:dyDescent="0.2">
      <c r="A49" s="13" t="s">
        <v>364</v>
      </c>
      <c r="B49" s="13" t="s">
        <v>386</v>
      </c>
      <c r="C49" s="9">
        <v>120</v>
      </c>
      <c r="D49" s="10">
        <v>81.55</v>
      </c>
      <c r="E49" s="9">
        <v>37.85</v>
      </c>
      <c r="F49" s="9">
        <v>15.95</v>
      </c>
      <c r="G49" s="40"/>
      <c r="H49" s="40"/>
      <c r="I49" s="40"/>
      <c r="J49" s="9">
        <v>99.6</v>
      </c>
      <c r="K49" s="9">
        <v>1</v>
      </c>
      <c r="L49" s="41"/>
    </row>
    <row r="50" spans="1:12" ht="15" customHeight="1" x14ac:dyDescent="0.2">
      <c r="A50" s="13" t="s">
        <v>364</v>
      </c>
      <c r="B50" s="13" t="s">
        <v>387</v>
      </c>
      <c r="C50" s="9">
        <v>120</v>
      </c>
      <c r="D50" s="10">
        <v>81.040000000000006</v>
      </c>
      <c r="E50" s="9">
        <v>37.85</v>
      </c>
      <c r="F50" s="9">
        <v>3.19</v>
      </c>
      <c r="G50" s="40"/>
      <c r="H50" s="40"/>
      <c r="I50" s="40"/>
      <c r="J50" s="9">
        <v>99.6</v>
      </c>
      <c r="K50" s="9">
        <v>1</v>
      </c>
      <c r="L50" s="41"/>
    </row>
    <row r="51" spans="1:12" ht="15" customHeight="1" x14ac:dyDescent="0.2">
      <c r="A51" s="13" t="s">
        <v>364</v>
      </c>
      <c r="B51" s="13" t="s">
        <v>388</v>
      </c>
      <c r="C51" s="9">
        <v>130</v>
      </c>
      <c r="D51" s="10">
        <v>81.55</v>
      </c>
      <c r="E51" s="9">
        <v>37.85</v>
      </c>
      <c r="F51" s="9">
        <v>15.95</v>
      </c>
      <c r="G51" s="40"/>
      <c r="H51" s="40"/>
      <c r="I51" s="40"/>
      <c r="J51" s="9">
        <v>99.6</v>
      </c>
      <c r="K51" s="9">
        <v>1</v>
      </c>
      <c r="L51" s="41"/>
    </row>
    <row r="52" spans="1:12" ht="15" customHeight="1" x14ac:dyDescent="0.2">
      <c r="A52" s="13" t="s">
        <v>685</v>
      </c>
      <c r="B52" s="76" t="s">
        <v>704</v>
      </c>
      <c r="C52" s="77">
        <v>7</v>
      </c>
      <c r="D52" s="10">
        <v>78</v>
      </c>
      <c r="E52" s="9">
        <v>19</v>
      </c>
      <c r="F52" s="9">
        <v>11</v>
      </c>
      <c r="G52" s="40"/>
      <c r="H52" s="40"/>
      <c r="I52" s="40"/>
      <c r="J52" s="9">
        <v>152</v>
      </c>
      <c r="K52" s="9">
        <v>2</v>
      </c>
      <c r="L52" s="41"/>
    </row>
    <row r="53" spans="1:12" ht="15" customHeight="1" x14ac:dyDescent="0.2">
      <c r="A53" s="13" t="s">
        <v>685</v>
      </c>
      <c r="B53" s="76" t="s">
        <v>705</v>
      </c>
      <c r="C53" s="77">
        <v>10</v>
      </c>
      <c r="D53" s="10">
        <v>79</v>
      </c>
      <c r="E53" s="9">
        <v>21</v>
      </c>
      <c r="F53" s="9">
        <v>11</v>
      </c>
      <c r="G53" s="40"/>
      <c r="H53" s="40"/>
      <c r="I53" s="40"/>
      <c r="J53" s="9">
        <v>153</v>
      </c>
      <c r="K53" s="9">
        <v>2</v>
      </c>
      <c r="L53" s="41"/>
    </row>
    <row r="54" spans="1:12" ht="15" customHeight="1" x14ac:dyDescent="0.2">
      <c r="A54" s="13" t="s">
        <v>685</v>
      </c>
      <c r="B54" s="76" t="s">
        <v>706</v>
      </c>
      <c r="C54" s="77">
        <v>15</v>
      </c>
      <c r="D54" s="10">
        <v>80</v>
      </c>
      <c r="E54" s="9">
        <v>23</v>
      </c>
      <c r="F54" s="9">
        <v>9</v>
      </c>
      <c r="G54" s="40"/>
      <c r="H54" s="40"/>
      <c r="I54" s="40"/>
      <c r="J54" s="9">
        <v>156</v>
      </c>
      <c r="K54" s="9">
        <v>0.8</v>
      </c>
      <c r="L54" s="41"/>
    </row>
    <row r="55" spans="1:12" ht="15" customHeight="1" x14ac:dyDescent="0.2">
      <c r="A55" s="13" t="s">
        <v>685</v>
      </c>
      <c r="B55" s="76" t="s">
        <v>707</v>
      </c>
      <c r="C55" s="77">
        <v>20</v>
      </c>
      <c r="D55" s="10">
        <v>81</v>
      </c>
      <c r="E55" s="9">
        <v>23</v>
      </c>
      <c r="F55" s="9">
        <v>10</v>
      </c>
      <c r="G55" s="40"/>
      <c r="H55" s="40"/>
      <c r="I55" s="40"/>
      <c r="J55" s="9">
        <v>156</v>
      </c>
      <c r="K55" s="9">
        <v>0.8</v>
      </c>
      <c r="L55" s="41"/>
    </row>
    <row r="56" spans="1:12" ht="15" customHeight="1" x14ac:dyDescent="0.2">
      <c r="A56" s="13" t="s">
        <v>685</v>
      </c>
      <c r="B56" s="76" t="s">
        <v>708</v>
      </c>
      <c r="C56" s="77">
        <v>25</v>
      </c>
      <c r="D56" s="10">
        <v>83</v>
      </c>
      <c r="E56" s="9">
        <v>24</v>
      </c>
      <c r="F56" s="9">
        <v>9</v>
      </c>
      <c r="G56" s="40"/>
      <c r="H56" s="40"/>
      <c r="I56" s="40"/>
      <c r="J56" s="9">
        <v>137</v>
      </c>
      <c r="K56" s="9">
        <v>1.4</v>
      </c>
      <c r="L56" s="41"/>
    </row>
    <row r="57" spans="1:12" ht="15" customHeight="1" x14ac:dyDescent="0.2">
      <c r="A57" s="13" t="s">
        <v>685</v>
      </c>
      <c r="B57" s="76" t="s">
        <v>709</v>
      </c>
      <c r="C57" s="77">
        <v>30</v>
      </c>
      <c r="D57" s="10">
        <v>84</v>
      </c>
      <c r="E57" s="9">
        <v>24</v>
      </c>
      <c r="F57" s="9">
        <v>9</v>
      </c>
      <c r="G57" s="40"/>
      <c r="H57" s="40"/>
      <c r="I57" s="40"/>
      <c r="J57" s="9">
        <v>138</v>
      </c>
      <c r="K57" s="9">
        <v>1.4</v>
      </c>
      <c r="L57" s="41"/>
    </row>
    <row r="58" spans="1:12" ht="15" customHeight="1" x14ac:dyDescent="0.2">
      <c r="A58" s="13" t="s">
        <v>685</v>
      </c>
      <c r="B58" s="76" t="s">
        <v>710</v>
      </c>
      <c r="C58" s="77">
        <v>35</v>
      </c>
      <c r="D58" s="10">
        <v>84</v>
      </c>
      <c r="E58" s="9">
        <v>25</v>
      </c>
      <c r="F58" s="9">
        <v>10</v>
      </c>
      <c r="G58" s="40"/>
      <c r="H58" s="40"/>
      <c r="I58" s="40"/>
      <c r="J58" s="9">
        <v>140</v>
      </c>
      <c r="K58" s="9">
        <v>1.3</v>
      </c>
      <c r="L58" s="41"/>
    </row>
    <row r="59" spans="1:12" ht="15" customHeight="1" x14ac:dyDescent="0.2">
      <c r="A59" s="13" t="s">
        <v>685</v>
      </c>
      <c r="B59" s="76" t="s">
        <v>732</v>
      </c>
      <c r="C59" s="77">
        <v>16.2</v>
      </c>
      <c r="D59" s="10">
        <v>93</v>
      </c>
      <c r="E59" s="9">
        <v>61</v>
      </c>
      <c r="F59" s="9">
        <v>9</v>
      </c>
      <c r="G59" s="40"/>
      <c r="H59" s="40"/>
      <c r="I59" s="40"/>
      <c r="J59" s="9">
        <v>149</v>
      </c>
      <c r="K59" s="9">
        <v>0.6</v>
      </c>
      <c r="L59" s="41"/>
    </row>
    <row r="60" spans="1:12" ht="15" customHeight="1" x14ac:dyDescent="0.2">
      <c r="A60" s="13" t="s">
        <v>685</v>
      </c>
      <c r="B60" s="76" t="s">
        <v>733</v>
      </c>
      <c r="C60" s="77">
        <v>22</v>
      </c>
      <c r="D60" s="10">
        <v>93</v>
      </c>
      <c r="E60" s="9">
        <v>60</v>
      </c>
      <c r="F60" s="9">
        <v>9</v>
      </c>
      <c r="G60" s="40"/>
      <c r="H60" s="40"/>
      <c r="I60" s="40"/>
      <c r="J60" s="9">
        <v>150</v>
      </c>
      <c r="K60" s="9">
        <v>0.5</v>
      </c>
      <c r="L60" s="41"/>
    </row>
    <row r="61" spans="1:12" ht="15" customHeight="1" x14ac:dyDescent="0.2">
      <c r="A61" s="13" t="s">
        <v>685</v>
      </c>
      <c r="B61" s="74" t="s">
        <v>711</v>
      </c>
      <c r="C61" s="9">
        <v>48</v>
      </c>
      <c r="D61" s="10">
        <v>81</v>
      </c>
      <c r="E61" s="9">
        <v>27</v>
      </c>
      <c r="F61" s="9">
        <v>14</v>
      </c>
      <c r="G61" s="40"/>
      <c r="H61" s="40"/>
      <c r="I61" s="40"/>
      <c r="J61" s="9">
        <v>127</v>
      </c>
      <c r="K61" s="9">
        <v>2.2000000000000002</v>
      </c>
      <c r="L61" s="41"/>
    </row>
    <row r="62" spans="1:12" ht="15" customHeight="1" x14ac:dyDescent="0.2">
      <c r="A62" s="13" t="s">
        <v>685</v>
      </c>
      <c r="B62" s="74" t="s">
        <v>712</v>
      </c>
      <c r="C62" s="9">
        <v>58.5</v>
      </c>
      <c r="D62" s="10">
        <v>81</v>
      </c>
      <c r="E62" s="9">
        <v>19</v>
      </c>
      <c r="F62" s="9">
        <v>20</v>
      </c>
      <c r="G62" s="40"/>
      <c r="H62" s="40"/>
      <c r="I62" s="40"/>
      <c r="J62" s="9">
        <v>137</v>
      </c>
      <c r="K62" s="9">
        <v>3</v>
      </c>
      <c r="L62" s="41"/>
    </row>
    <row r="63" spans="1:12" ht="15" customHeight="1" x14ac:dyDescent="0.2">
      <c r="A63" s="13" t="s">
        <v>685</v>
      </c>
      <c r="B63" s="76" t="s">
        <v>713</v>
      </c>
      <c r="C63" s="9">
        <v>80</v>
      </c>
      <c r="D63" s="10">
        <v>83</v>
      </c>
      <c r="E63" s="9">
        <v>51</v>
      </c>
      <c r="F63" s="9">
        <v>21</v>
      </c>
      <c r="G63" s="40"/>
      <c r="H63" s="40"/>
      <c r="I63" s="40"/>
      <c r="J63" s="9">
        <v>131</v>
      </c>
      <c r="K63" s="9">
        <v>2.2000000000000002</v>
      </c>
      <c r="L63" s="41"/>
    </row>
    <row r="64" spans="1:12" ht="15" customHeight="1" x14ac:dyDescent="0.2">
      <c r="A64" s="13" t="s">
        <v>685</v>
      </c>
      <c r="B64" s="76" t="s">
        <v>714</v>
      </c>
      <c r="C64" s="9">
        <v>100</v>
      </c>
      <c r="D64" s="10">
        <v>83</v>
      </c>
      <c r="E64" s="9">
        <v>51</v>
      </c>
      <c r="F64" s="9">
        <v>22</v>
      </c>
      <c r="G64" s="40"/>
      <c r="H64" s="40"/>
      <c r="I64" s="40"/>
      <c r="J64" s="9">
        <v>131</v>
      </c>
      <c r="K64" s="9">
        <v>2</v>
      </c>
      <c r="L64" s="41"/>
    </row>
    <row r="65" spans="1:12" ht="15" customHeight="1" x14ac:dyDescent="0.2">
      <c r="A65" s="13" t="s">
        <v>685</v>
      </c>
      <c r="B65" s="76" t="s">
        <v>728</v>
      </c>
      <c r="C65" s="9">
        <v>105</v>
      </c>
      <c r="D65" s="10">
        <v>83</v>
      </c>
      <c r="E65" s="9">
        <v>51</v>
      </c>
      <c r="F65" s="9">
        <v>22</v>
      </c>
      <c r="G65" s="40"/>
      <c r="H65" s="40"/>
      <c r="I65" s="40"/>
      <c r="J65" s="9">
        <v>131</v>
      </c>
      <c r="K65" s="9">
        <v>2</v>
      </c>
      <c r="L65" s="41"/>
    </row>
    <row r="66" spans="1:12" ht="15" customHeight="1" x14ac:dyDescent="0.2">
      <c r="A66" s="13" t="s">
        <v>685</v>
      </c>
      <c r="B66" s="74" t="s">
        <v>736</v>
      </c>
      <c r="C66" s="9">
        <v>130</v>
      </c>
      <c r="D66" s="10">
        <v>83</v>
      </c>
      <c r="E66" s="9">
        <v>17</v>
      </c>
      <c r="F66" s="9">
        <v>17</v>
      </c>
      <c r="G66" s="40"/>
      <c r="H66" s="40"/>
      <c r="I66" s="40"/>
      <c r="J66" s="9">
        <v>117</v>
      </c>
      <c r="K66" s="9">
        <v>2</v>
      </c>
      <c r="L66" s="41"/>
    </row>
    <row r="67" spans="1:12" ht="15" customHeight="1" x14ac:dyDescent="0.2">
      <c r="A67" s="13" t="s">
        <v>685</v>
      </c>
      <c r="B67" s="74" t="s">
        <v>737</v>
      </c>
      <c r="C67" s="9">
        <v>150</v>
      </c>
      <c r="D67" s="10">
        <v>82</v>
      </c>
      <c r="E67" s="9">
        <v>14</v>
      </c>
      <c r="F67" s="9">
        <v>13</v>
      </c>
      <c r="G67" s="40"/>
      <c r="H67" s="40"/>
      <c r="I67" s="40"/>
      <c r="J67" s="9">
        <v>125</v>
      </c>
      <c r="K67" s="9">
        <v>2</v>
      </c>
      <c r="L67" s="41"/>
    </row>
    <row r="68" spans="1:12" ht="15" customHeight="1" x14ac:dyDescent="0.2">
      <c r="A68" s="13" t="s">
        <v>685</v>
      </c>
      <c r="B68" s="74" t="s">
        <v>729</v>
      </c>
      <c r="C68" s="9">
        <v>120</v>
      </c>
      <c r="D68" s="10">
        <v>84</v>
      </c>
      <c r="E68" s="9">
        <v>22</v>
      </c>
      <c r="F68" s="9">
        <v>9</v>
      </c>
      <c r="G68" s="40"/>
      <c r="H68" s="40"/>
      <c r="I68" s="40"/>
      <c r="J68" s="9">
        <v>114</v>
      </c>
      <c r="K68" s="9">
        <v>3</v>
      </c>
      <c r="L68" s="41"/>
    </row>
    <row r="69" spans="1:12" ht="15" customHeight="1" x14ac:dyDescent="0.2">
      <c r="A69" s="13" t="s">
        <v>685</v>
      </c>
      <c r="B69" s="74" t="s">
        <v>731</v>
      </c>
      <c r="C69" s="9">
        <v>199</v>
      </c>
      <c r="D69" s="10">
        <v>83</v>
      </c>
      <c r="E69" s="9">
        <v>24</v>
      </c>
      <c r="F69" s="9">
        <v>17</v>
      </c>
      <c r="G69" s="40"/>
      <c r="H69" s="40"/>
      <c r="I69" s="40"/>
      <c r="J69" s="9">
        <v>115</v>
      </c>
      <c r="K69" s="9">
        <v>3</v>
      </c>
      <c r="L69" s="41"/>
    </row>
    <row r="70" spans="1:12" ht="15" customHeight="1" x14ac:dyDescent="0.2">
      <c r="A70" s="13" t="s">
        <v>685</v>
      </c>
      <c r="B70" s="74" t="s">
        <v>730</v>
      </c>
      <c r="C70" s="9">
        <v>250</v>
      </c>
      <c r="D70" s="10">
        <v>83</v>
      </c>
      <c r="E70" s="9">
        <v>23</v>
      </c>
      <c r="F70" s="9">
        <v>17</v>
      </c>
      <c r="G70" s="40"/>
      <c r="H70" s="40"/>
      <c r="I70" s="40"/>
      <c r="J70" s="9">
        <v>115</v>
      </c>
      <c r="K70" s="9">
        <v>3</v>
      </c>
      <c r="L70" s="41"/>
    </row>
    <row r="71" spans="1:12" ht="15" customHeight="1" x14ac:dyDescent="0.2">
      <c r="A71" s="13" t="s">
        <v>662</v>
      </c>
      <c r="B71" s="13" t="s">
        <v>663</v>
      </c>
      <c r="C71" s="9">
        <v>8</v>
      </c>
      <c r="D71" s="10">
        <v>82</v>
      </c>
      <c r="E71" s="9">
        <v>320</v>
      </c>
      <c r="F71" s="9">
        <v>8</v>
      </c>
      <c r="G71" s="40"/>
      <c r="H71" s="40"/>
      <c r="I71" s="40"/>
      <c r="J71" s="9">
        <v>91</v>
      </c>
      <c r="K71" s="9">
        <v>14</v>
      </c>
      <c r="L71" s="41"/>
    </row>
    <row r="72" spans="1:12" ht="15" customHeight="1" x14ac:dyDescent="0.2">
      <c r="A72" s="13" t="s">
        <v>662</v>
      </c>
      <c r="B72" s="13" t="s">
        <v>664</v>
      </c>
      <c r="C72" s="9">
        <v>8</v>
      </c>
      <c r="D72" s="10">
        <v>82</v>
      </c>
      <c r="E72" s="9">
        <v>320</v>
      </c>
      <c r="F72" s="9">
        <v>8</v>
      </c>
      <c r="G72" s="40"/>
      <c r="H72" s="40"/>
      <c r="I72" s="40"/>
      <c r="J72" s="9">
        <v>91</v>
      </c>
      <c r="K72" s="9">
        <v>14</v>
      </c>
      <c r="L72" s="41"/>
    </row>
    <row r="73" spans="1:12" ht="15" customHeight="1" x14ac:dyDescent="0.2">
      <c r="A73" s="13" t="s">
        <v>662</v>
      </c>
      <c r="B73" s="13" t="s">
        <v>665</v>
      </c>
      <c r="C73" s="9">
        <v>11</v>
      </c>
      <c r="D73" s="10">
        <v>84</v>
      </c>
      <c r="E73" s="9">
        <v>157</v>
      </c>
      <c r="F73" s="9">
        <v>19</v>
      </c>
      <c r="G73" s="40"/>
      <c r="H73" s="40"/>
      <c r="I73" s="40"/>
      <c r="J73" s="9">
        <v>172</v>
      </c>
      <c r="K73" s="9">
        <v>15</v>
      </c>
      <c r="L73" s="41"/>
    </row>
    <row r="74" spans="1:12" ht="15" customHeight="1" x14ac:dyDescent="0.2">
      <c r="A74" s="13" t="s">
        <v>662</v>
      </c>
      <c r="B74" s="13" t="s">
        <v>666</v>
      </c>
      <c r="C74" s="9">
        <v>11</v>
      </c>
      <c r="D74" s="10">
        <v>84</v>
      </c>
      <c r="E74" s="9">
        <v>157</v>
      </c>
      <c r="F74" s="9">
        <v>19</v>
      </c>
      <c r="G74" s="40"/>
      <c r="H74" s="40"/>
      <c r="I74" s="40"/>
      <c r="J74" s="9">
        <v>172</v>
      </c>
      <c r="K74" s="9">
        <v>15</v>
      </c>
      <c r="L74" s="41"/>
    </row>
    <row r="75" spans="1:12" ht="15" customHeight="1" x14ac:dyDescent="0.2">
      <c r="A75" s="13" t="s">
        <v>662</v>
      </c>
      <c r="B75" s="13" t="s">
        <v>667</v>
      </c>
      <c r="C75" s="9">
        <v>15</v>
      </c>
      <c r="D75" s="10">
        <v>84</v>
      </c>
      <c r="E75" s="9">
        <v>269</v>
      </c>
      <c r="F75" s="9">
        <v>24</v>
      </c>
      <c r="G75" s="40"/>
      <c r="H75" s="40"/>
      <c r="I75" s="40"/>
      <c r="J75" s="9">
        <v>172</v>
      </c>
      <c r="K75" s="9">
        <v>15</v>
      </c>
      <c r="L75" s="41"/>
    </row>
    <row r="76" spans="1:12" ht="15" customHeight="1" x14ac:dyDescent="0.2">
      <c r="A76" s="13" t="s">
        <v>662</v>
      </c>
      <c r="B76" s="13" t="s">
        <v>668</v>
      </c>
      <c r="C76" s="9">
        <v>15</v>
      </c>
      <c r="D76" s="10">
        <v>84</v>
      </c>
      <c r="E76" s="9">
        <v>269</v>
      </c>
      <c r="F76" s="9">
        <v>24</v>
      </c>
      <c r="G76" s="40"/>
      <c r="H76" s="40"/>
      <c r="I76" s="40"/>
      <c r="J76" s="9">
        <v>172</v>
      </c>
      <c r="K76" s="9">
        <v>15</v>
      </c>
      <c r="L76" s="41"/>
    </row>
    <row r="77" spans="1:12" ht="15" customHeight="1" x14ac:dyDescent="0.2">
      <c r="A77" s="13" t="s">
        <v>662</v>
      </c>
      <c r="B77" s="13" t="s">
        <v>669</v>
      </c>
      <c r="C77" s="9">
        <v>20</v>
      </c>
      <c r="D77" s="10">
        <v>83</v>
      </c>
      <c r="E77" s="9">
        <v>410</v>
      </c>
      <c r="F77" s="9">
        <v>30</v>
      </c>
      <c r="G77" s="40"/>
      <c r="H77" s="40"/>
      <c r="I77" s="40"/>
      <c r="J77" s="9">
        <v>172</v>
      </c>
      <c r="K77" s="9">
        <v>14</v>
      </c>
      <c r="L77" s="41"/>
    </row>
    <row r="78" spans="1:12" ht="15" customHeight="1" x14ac:dyDescent="0.2">
      <c r="A78" s="13" t="s">
        <v>662</v>
      </c>
      <c r="B78" s="13" t="s">
        <v>670</v>
      </c>
      <c r="C78" s="9">
        <v>20</v>
      </c>
      <c r="D78" s="10">
        <v>84</v>
      </c>
      <c r="E78" s="9">
        <v>410</v>
      </c>
      <c r="F78" s="9">
        <v>30</v>
      </c>
      <c r="G78" s="40"/>
      <c r="H78" s="40"/>
      <c r="I78" s="40"/>
      <c r="J78" s="9">
        <v>172</v>
      </c>
      <c r="K78" s="9">
        <v>14</v>
      </c>
      <c r="L78" s="41"/>
    </row>
    <row r="79" spans="1:12" ht="15" customHeight="1" x14ac:dyDescent="0.2">
      <c r="A79" s="13" t="s">
        <v>598</v>
      </c>
      <c r="B79" s="13" t="s">
        <v>599</v>
      </c>
      <c r="C79" s="9">
        <v>10</v>
      </c>
      <c r="D79" s="10">
        <v>90</v>
      </c>
      <c r="E79" s="9">
        <v>103</v>
      </c>
      <c r="F79" s="9">
        <v>9</v>
      </c>
      <c r="G79" s="9">
        <v>112</v>
      </c>
      <c r="H79" s="63">
        <v>19</v>
      </c>
      <c r="I79" s="12" t="s">
        <v>118</v>
      </c>
      <c r="J79" s="9">
        <v>173</v>
      </c>
      <c r="K79" s="9">
        <v>3</v>
      </c>
      <c r="L79" s="40"/>
    </row>
    <row r="80" spans="1:12" ht="15" customHeight="1" x14ac:dyDescent="0.2">
      <c r="A80" s="13" t="s">
        <v>598</v>
      </c>
      <c r="B80" s="13" t="s">
        <v>600</v>
      </c>
      <c r="C80" s="9">
        <v>12</v>
      </c>
      <c r="D80" s="10">
        <v>90</v>
      </c>
      <c r="E80" s="9">
        <v>103</v>
      </c>
      <c r="F80" s="9">
        <v>9</v>
      </c>
      <c r="G80" s="9"/>
      <c r="H80" s="63"/>
      <c r="I80" s="12"/>
      <c r="J80" s="9">
        <v>172</v>
      </c>
      <c r="K80" s="9">
        <v>3</v>
      </c>
      <c r="L80" s="40"/>
    </row>
    <row r="81" spans="1:12" ht="15" customHeight="1" x14ac:dyDescent="0.2">
      <c r="A81" s="13" t="s">
        <v>598</v>
      </c>
      <c r="B81" s="13" t="s">
        <v>601</v>
      </c>
      <c r="C81" s="9">
        <v>14</v>
      </c>
      <c r="D81" s="10">
        <v>90</v>
      </c>
      <c r="E81" s="9">
        <v>103</v>
      </c>
      <c r="F81" s="9">
        <v>9</v>
      </c>
      <c r="G81" s="9"/>
      <c r="H81" s="63"/>
      <c r="I81" s="12"/>
      <c r="J81" s="9">
        <v>172</v>
      </c>
      <c r="K81" s="9">
        <v>3</v>
      </c>
      <c r="L81" s="40"/>
    </row>
    <row r="82" spans="1:12" ht="15" customHeight="1" x14ac:dyDescent="0.2">
      <c r="A82" s="13" t="s">
        <v>598</v>
      </c>
      <c r="B82" s="13" t="s">
        <v>602</v>
      </c>
      <c r="C82" s="9">
        <v>16</v>
      </c>
      <c r="D82" s="10">
        <v>90</v>
      </c>
      <c r="E82" s="9">
        <v>103</v>
      </c>
      <c r="F82" s="9">
        <v>9</v>
      </c>
      <c r="G82" s="9"/>
      <c r="H82" s="63"/>
      <c r="I82" s="12"/>
      <c r="J82" s="9">
        <v>171</v>
      </c>
      <c r="K82" s="9">
        <v>3</v>
      </c>
      <c r="L82" s="40"/>
    </row>
    <row r="83" spans="1:12" ht="15" customHeight="1" x14ac:dyDescent="0.2">
      <c r="A83" s="13" t="s">
        <v>598</v>
      </c>
      <c r="B83" s="13" t="s">
        <v>603</v>
      </c>
      <c r="C83" s="9">
        <v>20</v>
      </c>
      <c r="D83" s="10">
        <v>92</v>
      </c>
      <c r="E83" s="9">
        <v>72</v>
      </c>
      <c r="F83" s="9">
        <v>9</v>
      </c>
      <c r="G83" s="9">
        <v>139</v>
      </c>
      <c r="H83" s="63">
        <v>22</v>
      </c>
      <c r="I83" s="12" t="s">
        <v>118</v>
      </c>
      <c r="J83" s="9">
        <v>128</v>
      </c>
      <c r="K83" s="9">
        <v>2</v>
      </c>
      <c r="L83" s="40"/>
    </row>
    <row r="84" spans="1:12" ht="15" customHeight="1" x14ac:dyDescent="0.2">
      <c r="A84" s="13" t="s">
        <v>598</v>
      </c>
      <c r="B84" s="13" t="s">
        <v>604</v>
      </c>
      <c r="C84" s="9">
        <v>30</v>
      </c>
      <c r="D84" s="10">
        <v>92</v>
      </c>
      <c r="E84" s="9">
        <v>74</v>
      </c>
      <c r="F84" s="9">
        <v>9</v>
      </c>
      <c r="G84" s="9">
        <v>139</v>
      </c>
      <c r="H84" s="63">
        <v>22</v>
      </c>
      <c r="I84" s="12" t="s">
        <v>118</v>
      </c>
      <c r="J84" s="9">
        <v>132</v>
      </c>
      <c r="K84" s="9">
        <v>2</v>
      </c>
      <c r="L84" s="40"/>
    </row>
    <row r="85" spans="1:12" ht="15" customHeight="1" x14ac:dyDescent="0.2">
      <c r="A85" s="13" t="s">
        <v>598</v>
      </c>
      <c r="B85" s="13" t="s">
        <v>605</v>
      </c>
      <c r="C85" s="9">
        <v>45</v>
      </c>
      <c r="D85" s="10">
        <v>93</v>
      </c>
      <c r="E85" s="9">
        <v>68</v>
      </c>
      <c r="F85" s="9">
        <v>10</v>
      </c>
      <c r="G85" s="9">
        <v>124</v>
      </c>
      <c r="H85" s="63">
        <v>23</v>
      </c>
      <c r="I85" s="12" t="s">
        <v>118</v>
      </c>
      <c r="J85" s="9">
        <v>129</v>
      </c>
      <c r="K85" s="9">
        <v>0</v>
      </c>
      <c r="L85" s="40"/>
    </row>
    <row r="86" spans="1:12" ht="15" customHeight="1" x14ac:dyDescent="0.2">
      <c r="A86" s="13" t="s">
        <v>598</v>
      </c>
      <c r="B86" s="13" t="s">
        <v>606</v>
      </c>
      <c r="C86" s="9">
        <v>60</v>
      </c>
      <c r="D86" s="10">
        <v>92</v>
      </c>
      <c r="E86" s="9">
        <v>69</v>
      </c>
      <c r="F86" s="9">
        <v>10</v>
      </c>
      <c r="G86" s="9">
        <v>124</v>
      </c>
      <c r="H86" s="63">
        <v>23</v>
      </c>
      <c r="I86" s="12" t="s">
        <v>118</v>
      </c>
      <c r="J86" s="9">
        <v>131</v>
      </c>
      <c r="K86" s="9">
        <v>0</v>
      </c>
      <c r="L86" s="40"/>
    </row>
    <row r="87" spans="1:12" ht="15" customHeight="1" x14ac:dyDescent="0.2">
      <c r="A87" s="13" t="s">
        <v>598</v>
      </c>
      <c r="B87" s="74" t="s">
        <v>744</v>
      </c>
      <c r="C87" s="9">
        <v>20</v>
      </c>
      <c r="D87" s="10">
        <v>78</v>
      </c>
      <c r="E87" s="9">
        <v>363.6</v>
      </c>
      <c r="F87" s="9">
        <v>29.1</v>
      </c>
      <c r="G87" s="9"/>
      <c r="H87" s="63"/>
      <c r="I87" s="12"/>
      <c r="J87" s="9">
        <v>200</v>
      </c>
      <c r="K87" s="9">
        <v>20</v>
      </c>
      <c r="L87" s="40"/>
    </row>
    <row r="88" spans="1:12" ht="15" customHeight="1" x14ac:dyDescent="0.2">
      <c r="A88" s="13" t="s">
        <v>598</v>
      </c>
      <c r="B88" s="74" t="s">
        <v>745</v>
      </c>
      <c r="C88" s="9">
        <v>30</v>
      </c>
      <c r="D88" s="10">
        <v>80</v>
      </c>
      <c r="E88" s="9">
        <v>363.6</v>
      </c>
      <c r="F88" s="9">
        <v>29.1</v>
      </c>
      <c r="G88" s="9"/>
      <c r="H88" s="63"/>
      <c r="I88" s="12"/>
      <c r="J88" s="9">
        <v>200</v>
      </c>
      <c r="K88" s="9">
        <v>20</v>
      </c>
      <c r="L88" s="40"/>
    </row>
    <row r="89" spans="1:12" ht="15" customHeight="1" x14ac:dyDescent="0.2">
      <c r="A89" s="13" t="s">
        <v>598</v>
      </c>
      <c r="B89" s="74" t="s">
        <v>746</v>
      </c>
      <c r="C89" s="9">
        <v>45</v>
      </c>
      <c r="D89" s="10">
        <v>80</v>
      </c>
      <c r="E89" s="9">
        <v>363.6</v>
      </c>
      <c r="F89" s="9">
        <v>29.1</v>
      </c>
      <c r="G89" s="9"/>
      <c r="H89" s="63"/>
      <c r="I89" s="12"/>
      <c r="J89" s="9">
        <v>200</v>
      </c>
      <c r="K89" s="9">
        <v>20</v>
      </c>
      <c r="L89" s="40"/>
    </row>
    <row r="90" spans="1:12" ht="15" customHeight="1" x14ac:dyDescent="0.2">
      <c r="A90" s="13" t="s">
        <v>598</v>
      </c>
      <c r="B90" s="74" t="s">
        <v>747</v>
      </c>
      <c r="C90" s="9">
        <v>60</v>
      </c>
      <c r="D90" s="10">
        <v>80</v>
      </c>
      <c r="E90" s="9">
        <v>363.6</v>
      </c>
      <c r="F90" s="9">
        <v>29.1</v>
      </c>
      <c r="G90" s="9"/>
      <c r="H90" s="63"/>
      <c r="I90" s="12"/>
      <c r="J90" s="9">
        <v>200</v>
      </c>
      <c r="K90" s="9">
        <v>20</v>
      </c>
      <c r="L90" s="40"/>
    </row>
    <row r="91" spans="1:12" ht="15" customHeight="1" x14ac:dyDescent="0.2">
      <c r="A91" s="13" t="s">
        <v>598</v>
      </c>
      <c r="B91" s="13" t="s">
        <v>649</v>
      </c>
      <c r="C91" s="9">
        <v>30</v>
      </c>
      <c r="D91" s="10">
        <v>92</v>
      </c>
      <c r="E91" s="9">
        <v>28</v>
      </c>
      <c r="F91" s="9">
        <v>6</v>
      </c>
      <c r="G91" s="9"/>
      <c r="H91" s="63"/>
      <c r="I91" s="12"/>
      <c r="J91" s="9">
        <v>112</v>
      </c>
      <c r="K91" s="9">
        <v>1</v>
      </c>
      <c r="L91" s="40"/>
    </row>
    <row r="92" spans="1:12" ht="15" customHeight="1" x14ac:dyDescent="0.2">
      <c r="A92" s="13" t="s">
        <v>598</v>
      </c>
      <c r="B92" s="13" t="s">
        <v>650</v>
      </c>
      <c r="C92" s="9">
        <v>40</v>
      </c>
      <c r="D92" s="10">
        <v>92</v>
      </c>
      <c r="E92" s="9">
        <v>28</v>
      </c>
      <c r="F92" s="9">
        <v>6</v>
      </c>
      <c r="G92" s="9"/>
      <c r="H92" s="63"/>
      <c r="I92" s="12"/>
      <c r="J92" s="9">
        <v>116</v>
      </c>
      <c r="K92" s="9">
        <v>1</v>
      </c>
      <c r="L92" s="40"/>
    </row>
    <row r="93" spans="1:12" ht="15" customHeight="1" x14ac:dyDescent="0.2">
      <c r="A93" s="13" t="s">
        <v>598</v>
      </c>
      <c r="B93" s="13" t="s">
        <v>741</v>
      </c>
      <c r="C93" s="9">
        <v>20</v>
      </c>
      <c r="D93" s="10">
        <v>79</v>
      </c>
      <c r="E93" s="9">
        <v>69</v>
      </c>
      <c r="F93" s="9">
        <v>12</v>
      </c>
      <c r="G93" s="9"/>
      <c r="H93" s="63"/>
      <c r="I93" s="12"/>
      <c r="J93" s="9">
        <v>144</v>
      </c>
      <c r="K93" s="9">
        <v>1</v>
      </c>
      <c r="L93" s="40"/>
    </row>
    <row r="94" spans="1:12" ht="15" customHeight="1" x14ac:dyDescent="0.2">
      <c r="A94" s="13" t="s">
        <v>598</v>
      </c>
      <c r="B94" s="13" t="s">
        <v>625</v>
      </c>
      <c r="C94" s="9">
        <v>48</v>
      </c>
      <c r="D94" s="10">
        <v>82</v>
      </c>
      <c r="E94" s="9">
        <v>28</v>
      </c>
      <c r="F94" s="9">
        <v>16</v>
      </c>
      <c r="G94" s="9"/>
      <c r="H94" s="63"/>
      <c r="I94" s="12"/>
      <c r="J94" s="9">
        <v>143</v>
      </c>
      <c r="K94" s="9">
        <v>1</v>
      </c>
      <c r="L94" s="40"/>
    </row>
    <row r="95" spans="1:12" ht="15" customHeight="1" x14ac:dyDescent="0.2">
      <c r="A95" s="13" t="s">
        <v>598</v>
      </c>
      <c r="B95" s="13" t="s">
        <v>626</v>
      </c>
      <c r="C95" s="9">
        <v>68</v>
      </c>
      <c r="D95" s="10">
        <v>82</v>
      </c>
      <c r="E95" s="9">
        <v>28</v>
      </c>
      <c r="F95" s="9">
        <v>16</v>
      </c>
      <c r="G95" s="9"/>
      <c r="H95" s="63"/>
      <c r="I95" s="12"/>
      <c r="J95" s="9">
        <v>141</v>
      </c>
      <c r="K95" s="9">
        <v>1</v>
      </c>
      <c r="L95" s="40"/>
    </row>
    <row r="96" spans="1:12" ht="15" customHeight="1" x14ac:dyDescent="0.2">
      <c r="A96" s="13" t="s">
        <v>598</v>
      </c>
      <c r="B96" s="13" t="s">
        <v>627</v>
      </c>
      <c r="C96" s="9">
        <v>80</v>
      </c>
      <c r="D96" s="10">
        <v>81</v>
      </c>
      <c r="E96" s="9">
        <v>57</v>
      </c>
      <c r="F96" s="9">
        <v>25</v>
      </c>
      <c r="G96" s="9"/>
      <c r="H96" s="63"/>
      <c r="I96" s="12"/>
      <c r="J96" s="9">
        <v>128</v>
      </c>
      <c r="K96" s="9">
        <v>0</v>
      </c>
      <c r="L96" s="40"/>
    </row>
    <row r="97" spans="1:12" ht="15" customHeight="1" x14ac:dyDescent="0.2">
      <c r="A97" s="13" t="s">
        <v>598</v>
      </c>
      <c r="B97" s="13" t="s">
        <v>628</v>
      </c>
      <c r="C97" s="9">
        <v>99</v>
      </c>
      <c r="D97" s="10">
        <v>81</v>
      </c>
      <c r="E97" s="9">
        <v>57</v>
      </c>
      <c r="F97" s="9">
        <v>25</v>
      </c>
      <c r="G97" s="9"/>
      <c r="H97" s="63"/>
      <c r="I97" s="12"/>
      <c r="J97" s="9">
        <v>130</v>
      </c>
      <c r="K97" s="9">
        <v>0</v>
      </c>
      <c r="L97" s="40"/>
    </row>
    <row r="98" spans="1:12" ht="15" customHeight="1" x14ac:dyDescent="0.2">
      <c r="A98" s="13" t="s">
        <v>598</v>
      </c>
      <c r="B98" s="13" t="s">
        <v>639</v>
      </c>
      <c r="C98" s="9">
        <v>101</v>
      </c>
      <c r="D98" s="10">
        <v>81</v>
      </c>
      <c r="E98" s="9">
        <v>57</v>
      </c>
      <c r="F98" s="9">
        <v>25</v>
      </c>
      <c r="G98" s="9"/>
      <c r="H98" s="63"/>
      <c r="I98" s="12"/>
      <c r="J98" s="9">
        <v>130</v>
      </c>
      <c r="K98" s="9">
        <v>0</v>
      </c>
      <c r="L98" s="40"/>
    </row>
    <row r="99" spans="1:12" ht="15" customHeight="1" x14ac:dyDescent="0.2">
      <c r="A99" s="13" t="s">
        <v>598</v>
      </c>
      <c r="B99" s="13" t="s">
        <v>640</v>
      </c>
      <c r="C99" s="9">
        <v>120</v>
      </c>
      <c r="D99" s="10">
        <v>83</v>
      </c>
      <c r="E99" s="9">
        <v>28</v>
      </c>
      <c r="F99" s="9">
        <v>10</v>
      </c>
      <c r="G99" s="9"/>
      <c r="H99" s="63"/>
      <c r="I99" s="12"/>
      <c r="J99" s="9">
        <v>118</v>
      </c>
      <c r="K99" s="9">
        <v>0</v>
      </c>
      <c r="L99" s="40"/>
    </row>
    <row r="100" spans="1:12" ht="15" customHeight="1" x14ac:dyDescent="0.2">
      <c r="A100" s="13" t="s">
        <v>598</v>
      </c>
      <c r="B100" s="13" t="s">
        <v>629</v>
      </c>
      <c r="C100" s="9">
        <v>143</v>
      </c>
      <c r="D100" s="10">
        <v>83</v>
      </c>
      <c r="E100" s="9">
        <v>28</v>
      </c>
      <c r="F100" s="9">
        <v>10</v>
      </c>
      <c r="G100" s="9"/>
      <c r="H100" s="63"/>
      <c r="I100" s="12"/>
      <c r="J100" s="9">
        <v>118</v>
      </c>
      <c r="K100" s="9">
        <v>0</v>
      </c>
      <c r="L100" s="40"/>
    </row>
    <row r="101" spans="1:12" ht="15" customHeight="1" x14ac:dyDescent="0.2">
      <c r="A101" s="13" t="s">
        <v>598</v>
      </c>
      <c r="B101" s="13" t="s">
        <v>630</v>
      </c>
      <c r="C101" s="9">
        <v>147</v>
      </c>
      <c r="D101" s="10">
        <v>83</v>
      </c>
      <c r="E101" s="9">
        <v>28</v>
      </c>
      <c r="F101" s="9">
        <v>11</v>
      </c>
      <c r="G101" s="9"/>
      <c r="H101" s="63"/>
      <c r="I101" s="12"/>
      <c r="J101" s="9">
        <v>120</v>
      </c>
      <c r="K101" s="9">
        <v>0</v>
      </c>
      <c r="L101" s="40"/>
    </row>
    <row r="102" spans="1:12" ht="15" customHeight="1" x14ac:dyDescent="0.2">
      <c r="A102" s="13" t="s">
        <v>598</v>
      </c>
      <c r="B102" s="13" t="s">
        <v>631</v>
      </c>
      <c r="C102" s="9">
        <v>155</v>
      </c>
      <c r="D102" s="10">
        <v>83</v>
      </c>
      <c r="E102" s="9">
        <v>28</v>
      </c>
      <c r="F102" s="9">
        <v>11</v>
      </c>
      <c r="G102" s="9"/>
      <c r="H102" s="63"/>
      <c r="I102" s="12"/>
      <c r="J102" s="9">
        <v>120</v>
      </c>
      <c r="K102" s="9">
        <v>0</v>
      </c>
      <c r="L102" s="40"/>
    </row>
    <row r="103" spans="1:12" ht="15" customHeight="1" x14ac:dyDescent="0.2">
      <c r="A103" s="13" t="s">
        <v>598</v>
      </c>
      <c r="B103" s="13" t="s">
        <v>632</v>
      </c>
      <c r="C103" s="9">
        <v>183</v>
      </c>
      <c r="D103" s="10">
        <v>83</v>
      </c>
      <c r="E103" s="9">
        <v>28</v>
      </c>
      <c r="F103" s="9">
        <v>11</v>
      </c>
      <c r="G103" s="9"/>
      <c r="H103" s="63"/>
      <c r="I103" s="12"/>
      <c r="J103" s="9">
        <v>121</v>
      </c>
      <c r="K103" s="9">
        <v>0</v>
      </c>
      <c r="L103" s="40"/>
    </row>
    <row r="104" spans="1:12" ht="15" customHeight="1" x14ac:dyDescent="0.2">
      <c r="A104" s="13" t="s">
        <v>598</v>
      </c>
      <c r="B104" s="13" t="s">
        <v>633</v>
      </c>
      <c r="C104" s="9">
        <v>199</v>
      </c>
      <c r="D104" s="10">
        <v>83</v>
      </c>
      <c r="E104" s="9">
        <v>28</v>
      </c>
      <c r="F104" s="9">
        <v>11</v>
      </c>
      <c r="G104" s="9"/>
      <c r="H104" s="63"/>
      <c r="I104" s="12"/>
      <c r="J104" s="9">
        <v>123</v>
      </c>
      <c r="K104" s="9">
        <v>0</v>
      </c>
      <c r="L104" s="40"/>
    </row>
    <row r="105" spans="1:12" ht="15" customHeight="1" x14ac:dyDescent="0.2">
      <c r="A105" s="13" t="s">
        <v>598</v>
      </c>
      <c r="B105" s="13" t="s">
        <v>634</v>
      </c>
      <c r="C105" s="9">
        <v>201</v>
      </c>
      <c r="D105" s="10">
        <v>83</v>
      </c>
      <c r="E105" s="9">
        <v>28</v>
      </c>
      <c r="F105" s="9">
        <v>11</v>
      </c>
      <c r="G105" s="9"/>
      <c r="H105" s="63"/>
      <c r="I105" s="12"/>
      <c r="J105" s="9">
        <v>123</v>
      </c>
      <c r="K105" s="9">
        <v>0</v>
      </c>
      <c r="L105" s="40"/>
    </row>
    <row r="106" spans="1:12" ht="15" customHeight="1" x14ac:dyDescent="0.2">
      <c r="A106" s="13" t="s">
        <v>598</v>
      </c>
      <c r="B106" s="13" t="s">
        <v>635</v>
      </c>
      <c r="C106" s="9">
        <v>256</v>
      </c>
      <c r="D106" s="10">
        <v>82</v>
      </c>
      <c r="E106" s="9">
        <v>33</v>
      </c>
      <c r="F106" s="9">
        <v>10</v>
      </c>
      <c r="G106" s="9"/>
      <c r="H106" s="63"/>
      <c r="I106" s="12"/>
      <c r="J106" s="9">
        <v>121</v>
      </c>
      <c r="K106" s="9">
        <v>1</v>
      </c>
      <c r="L106" s="40"/>
    </row>
    <row r="107" spans="1:12" ht="15" customHeight="1" x14ac:dyDescent="0.2">
      <c r="A107" s="13" t="s">
        <v>598</v>
      </c>
      <c r="B107" s="13" t="s">
        <v>636</v>
      </c>
      <c r="C107" s="9">
        <v>256</v>
      </c>
      <c r="D107" s="10">
        <v>82</v>
      </c>
      <c r="E107" s="9">
        <v>33</v>
      </c>
      <c r="F107" s="9">
        <v>10</v>
      </c>
      <c r="G107" s="9"/>
      <c r="H107" s="63"/>
      <c r="I107" s="12"/>
      <c r="J107" s="9">
        <v>121</v>
      </c>
      <c r="K107" s="9">
        <v>1</v>
      </c>
      <c r="L107" s="40"/>
    </row>
    <row r="108" spans="1:12" ht="15" customHeight="1" x14ac:dyDescent="0.2">
      <c r="A108" s="13" t="s">
        <v>598</v>
      </c>
      <c r="B108" s="13" t="s">
        <v>637</v>
      </c>
      <c r="C108" s="9">
        <v>299</v>
      </c>
      <c r="D108" s="10">
        <v>82</v>
      </c>
      <c r="E108" s="9">
        <v>33</v>
      </c>
      <c r="F108" s="9">
        <v>10</v>
      </c>
      <c r="G108" s="9"/>
      <c r="H108" s="63"/>
      <c r="I108" s="12"/>
      <c r="J108" s="9">
        <v>122</v>
      </c>
      <c r="K108" s="9">
        <v>1</v>
      </c>
      <c r="L108" s="40"/>
    </row>
    <row r="109" spans="1:12" ht="15" customHeight="1" x14ac:dyDescent="0.2">
      <c r="A109" s="13" t="s">
        <v>598</v>
      </c>
      <c r="B109" s="13" t="s">
        <v>638</v>
      </c>
      <c r="C109" s="9">
        <v>301</v>
      </c>
      <c r="D109" s="10">
        <v>82</v>
      </c>
      <c r="E109" s="9">
        <v>33</v>
      </c>
      <c r="F109" s="9">
        <v>10</v>
      </c>
      <c r="G109" s="9"/>
      <c r="H109" s="63"/>
      <c r="I109" s="12"/>
      <c r="J109" s="9">
        <v>122</v>
      </c>
      <c r="K109" s="9">
        <v>1</v>
      </c>
      <c r="L109" s="40"/>
    </row>
    <row r="110" spans="1:12" ht="15" customHeight="1" x14ac:dyDescent="0.2">
      <c r="A110" s="13" t="s">
        <v>598</v>
      </c>
      <c r="B110" s="13" t="s">
        <v>641</v>
      </c>
      <c r="C110" s="9">
        <v>349</v>
      </c>
      <c r="D110" s="10">
        <v>83</v>
      </c>
      <c r="E110" s="9">
        <v>40</v>
      </c>
      <c r="F110" s="9">
        <v>11</v>
      </c>
      <c r="G110" s="9"/>
      <c r="H110" s="63"/>
      <c r="I110" s="12"/>
      <c r="J110" s="9">
        <v>121</v>
      </c>
      <c r="K110" s="9">
        <v>1</v>
      </c>
      <c r="L110" s="40"/>
    </row>
    <row r="111" spans="1:12" ht="15" customHeight="1" x14ac:dyDescent="0.2">
      <c r="A111" s="13" t="s">
        <v>598</v>
      </c>
      <c r="B111" s="13" t="s">
        <v>642</v>
      </c>
      <c r="C111" s="9">
        <v>351</v>
      </c>
      <c r="D111" s="10">
        <v>83</v>
      </c>
      <c r="E111" s="9">
        <v>40</v>
      </c>
      <c r="F111" s="9">
        <v>11</v>
      </c>
      <c r="G111" s="9"/>
      <c r="H111" s="63"/>
      <c r="I111" s="12"/>
      <c r="J111" s="9">
        <v>121</v>
      </c>
      <c r="K111" s="9">
        <v>1</v>
      </c>
      <c r="L111" s="40"/>
    </row>
    <row r="112" spans="1:12" ht="15" customHeight="1" x14ac:dyDescent="0.2">
      <c r="A112" s="13" t="s">
        <v>598</v>
      </c>
      <c r="B112" s="13" t="s">
        <v>643</v>
      </c>
      <c r="C112" s="9">
        <v>399</v>
      </c>
      <c r="D112" s="10">
        <v>83</v>
      </c>
      <c r="E112" s="9">
        <v>40</v>
      </c>
      <c r="F112" s="9">
        <v>11</v>
      </c>
      <c r="G112" s="9"/>
      <c r="H112" s="63"/>
      <c r="I112" s="12"/>
      <c r="J112" s="9">
        <v>121</v>
      </c>
      <c r="K112" s="9">
        <v>1</v>
      </c>
      <c r="L112" s="40"/>
    </row>
    <row r="113" spans="1:12" ht="15" customHeight="1" x14ac:dyDescent="0.2">
      <c r="A113" s="13" t="s">
        <v>598</v>
      </c>
      <c r="B113" s="13" t="s">
        <v>644</v>
      </c>
      <c r="C113" s="9">
        <v>401</v>
      </c>
      <c r="D113" s="10">
        <v>83</v>
      </c>
      <c r="E113" s="9">
        <v>40</v>
      </c>
      <c r="F113" s="9">
        <v>11</v>
      </c>
      <c r="G113" s="9"/>
      <c r="H113" s="63"/>
      <c r="I113" s="12"/>
      <c r="J113" s="9">
        <v>121</v>
      </c>
      <c r="K113" s="9">
        <v>1</v>
      </c>
      <c r="L113" s="40"/>
    </row>
    <row r="114" spans="1:12" ht="15" customHeight="1" x14ac:dyDescent="0.2">
      <c r="A114" s="13" t="s">
        <v>598</v>
      </c>
      <c r="B114" s="13" t="s">
        <v>645</v>
      </c>
      <c r="C114" s="9">
        <v>499</v>
      </c>
      <c r="D114" s="10">
        <v>83</v>
      </c>
      <c r="E114" s="9">
        <v>40</v>
      </c>
      <c r="F114" s="9">
        <v>11</v>
      </c>
      <c r="G114" s="9"/>
      <c r="H114" s="63"/>
      <c r="I114" s="12"/>
      <c r="J114" s="9">
        <v>123</v>
      </c>
      <c r="K114" s="9">
        <v>1</v>
      </c>
      <c r="L114" s="40"/>
    </row>
    <row r="115" spans="1:12" ht="15" customHeight="1" x14ac:dyDescent="0.2">
      <c r="A115" s="13" t="s">
        <v>598</v>
      </c>
      <c r="B115" s="13" t="s">
        <v>646</v>
      </c>
      <c r="C115" s="9">
        <v>501</v>
      </c>
      <c r="D115" s="10">
        <v>83</v>
      </c>
      <c r="E115" s="9">
        <v>40</v>
      </c>
      <c r="F115" s="9">
        <v>11</v>
      </c>
      <c r="G115" s="9"/>
      <c r="H115" s="63"/>
      <c r="I115" s="12"/>
      <c r="J115" s="9">
        <v>123</v>
      </c>
      <c r="K115" s="9">
        <v>1</v>
      </c>
      <c r="L115" s="40"/>
    </row>
    <row r="116" spans="1:12" ht="15" customHeight="1" x14ac:dyDescent="0.2">
      <c r="A116" s="13" t="s">
        <v>671</v>
      </c>
      <c r="B116" s="13" t="s">
        <v>672</v>
      </c>
      <c r="C116" s="9">
        <v>10</v>
      </c>
      <c r="D116" s="10">
        <v>80</v>
      </c>
      <c r="E116" s="9">
        <v>205</v>
      </c>
      <c r="F116" s="9">
        <v>24</v>
      </c>
      <c r="G116" s="9"/>
      <c r="H116" s="63"/>
      <c r="I116" s="12"/>
      <c r="J116" s="9">
        <v>195</v>
      </c>
      <c r="K116" s="9">
        <v>6</v>
      </c>
      <c r="L116" s="40"/>
    </row>
    <row r="117" spans="1:12" ht="15" customHeight="1" x14ac:dyDescent="0.2">
      <c r="A117" s="13" t="s">
        <v>671</v>
      </c>
      <c r="B117" s="13" t="s">
        <v>672</v>
      </c>
      <c r="C117" s="9">
        <v>12</v>
      </c>
      <c r="D117" s="10">
        <v>80</v>
      </c>
      <c r="E117" s="9">
        <v>205</v>
      </c>
      <c r="F117" s="9">
        <v>24</v>
      </c>
      <c r="G117" s="9"/>
      <c r="H117" s="63"/>
      <c r="I117" s="12"/>
      <c r="J117" s="9">
        <v>195</v>
      </c>
      <c r="K117" s="9">
        <v>6</v>
      </c>
      <c r="L117" s="40"/>
    </row>
    <row r="118" spans="1:12" ht="15" customHeight="1" x14ac:dyDescent="0.2">
      <c r="A118" s="13" t="s">
        <v>671</v>
      </c>
      <c r="B118" s="13" t="s">
        <v>673</v>
      </c>
      <c r="C118" s="9">
        <v>11</v>
      </c>
      <c r="D118" s="10">
        <v>81</v>
      </c>
      <c r="E118" s="9">
        <v>307</v>
      </c>
      <c r="F118" s="9">
        <v>13</v>
      </c>
      <c r="G118" s="9"/>
      <c r="H118" s="63"/>
      <c r="I118" s="12"/>
      <c r="J118" s="9">
        <v>190</v>
      </c>
      <c r="K118" s="9">
        <v>6</v>
      </c>
      <c r="L118" s="40"/>
    </row>
    <row r="119" spans="1:12" ht="15" customHeight="1" x14ac:dyDescent="0.2">
      <c r="A119" s="13" t="s">
        <v>671</v>
      </c>
      <c r="B119" s="13" t="s">
        <v>674</v>
      </c>
      <c r="C119" s="9">
        <v>15</v>
      </c>
      <c r="D119" s="10">
        <v>80</v>
      </c>
      <c r="E119" s="9">
        <v>168</v>
      </c>
      <c r="F119" s="9">
        <v>34</v>
      </c>
      <c r="G119" s="9"/>
      <c r="H119" s="63"/>
      <c r="I119" s="12"/>
      <c r="J119" s="9">
        <v>198</v>
      </c>
      <c r="K119" s="9">
        <v>12</v>
      </c>
      <c r="L119" s="40"/>
    </row>
    <row r="120" spans="1:12" ht="15" customHeight="1" x14ac:dyDescent="0.2">
      <c r="A120" s="13" t="s">
        <v>671</v>
      </c>
      <c r="B120" s="13" t="s">
        <v>675</v>
      </c>
      <c r="C120" s="9">
        <v>31</v>
      </c>
      <c r="D120" s="10">
        <v>80</v>
      </c>
      <c r="E120" s="9">
        <v>268</v>
      </c>
      <c r="F120" s="9">
        <v>17</v>
      </c>
      <c r="G120" s="9"/>
      <c r="H120" s="63"/>
      <c r="I120" s="12"/>
      <c r="J120" s="9">
        <v>149</v>
      </c>
      <c r="K120" s="9">
        <v>11</v>
      </c>
      <c r="L120" s="40"/>
    </row>
    <row r="121" spans="1:12" ht="15" customHeight="1" x14ac:dyDescent="0.2">
      <c r="A121" s="13" t="s">
        <v>671</v>
      </c>
      <c r="B121" s="13" t="s">
        <v>676</v>
      </c>
      <c r="C121" s="9">
        <v>41</v>
      </c>
      <c r="D121" s="10">
        <v>81</v>
      </c>
      <c r="E121" s="9">
        <v>231</v>
      </c>
      <c r="F121" s="9">
        <v>17</v>
      </c>
      <c r="G121" s="9"/>
      <c r="H121" s="63"/>
      <c r="I121" s="12"/>
      <c r="J121" s="9">
        <v>128</v>
      </c>
      <c r="K121" s="9">
        <v>10</v>
      </c>
      <c r="L121" s="40"/>
    </row>
    <row r="122" spans="1:12" ht="15" customHeight="1" x14ac:dyDescent="0.2">
      <c r="A122" s="56" t="s">
        <v>470</v>
      </c>
      <c r="B122" s="23" t="s">
        <v>478</v>
      </c>
      <c r="C122" s="45">
        <v>15</v>
      </c>
      <c r="D122" s="45">
        <v>78</v>
      </c>
      <c r="E122" s="45">
        <v>22.4</v>
      </c>
      <c r="F122" s="45">
        <v>12.5</v>
      </c>
      <c r="G122" s="45">
        <v>132</v>
      </c>
      <c r="H122" s="45">
        <v>1</v>
      </c>
      <c r="I122" s="23"/>
      <c r="J122" s="45">
        <v>132</v>
      </c>
      <c r="K122" s="45">
        <v>1</v>
      </c>
      <c r="L122" s="41"/>
    </row>
    <row r="123" spans="1:12" ht="15" customHeight="1" x14ac:dyDescent="0.2">
      <c r="A123" s="56" t="s">
        <v>470</v>
      </c>
      <c r="B123" s="22" t="s">
        <v>491</v>
      </c>
      <c r="C123" s="45">
        <v>40</v>
      </c>
      <c r="D123" s="45">
        <v>89</v>
      </c>
      <c r="E123" s="45">
        <v>48.4</v>
      </c>
      <c r="F123" s="45">
        <v>17</v>
      </c>
      <c r="G123" s="45">
        <v>158.6</v>
      </c>
      <c r="H123" s="45">
        <v>2.9</v>
      </c>
      <c r="I123" s="22"/>
      <c r="J123" s="45">
        <v>158.6</v>
      </c>
      <c r="K123" s="45">
        <v>2.9</v>
      </c>
      <c r="L123" s="41"/>
    </row>
    <row r="124" spans="1:12" ht="15" customHeight="1" x14ac:dyDescent="0.2">
      <c r="A124" s="56" t="s">
        <v>470</v>
      </c>
      <c r="B124" s="22" t="s">
        <v>492</v>
      </c>
      <c r="C124" s="45">
        <v>10.4</v>
      </c>
      <c r="D124" s="45">
        <v>78</v>
      </c>
      <c r="E124" s="45">
        <v>178.4</v>
      </c>
      <c r="F124" s="45">
        <v>20.2</v>
      </c>
      <c r="G124" s="45">
        <v>166</v>
      </c>
      <c r="H124" s="45">
        <v>3.6</v>
      </c>
      <c r="I124" s="22"/>
      <c r="J124" s="45">
        <v>166</v>
      </c>
      <c r="K124" s="45">
        <v>3.6</v>
      </c>
      <c r="L124" s="41"/>
    </row>
    <row r="125" spans="1:12" ht="15" customHeight="1" x14ac:dyDescent="0.2">
      <c r="A125" s="56" t="s">
        <v>470</v>
      </c>
      <c r="B125" s="22" t="s">
        <v>493</v>
      </c>
      <c r="C125" s="45">
        <v>15</v>
      </c>
      <c r="D125" s="45">
        <v>78</v>
      </c>
      <c r="E125" s="45">
        <v>126.5</v>
      </c>
      <c r="F125" s="45">
        <v>21.8</v>
      </c>
      <c r="G125" s="45">
        <v>144.4</v>
      </c>
      <c r="H125" s="45">
        <v>2.2999999999999998</v>
      </c>
      <c r="I125" s="22"/>
      <c r="J125" s="45">
        <v>144.4</v>
      </c>
      <c r="K125" s="45">
        <v>2.2999999999999998</v>
      </c>
      <c r="L125" s="41"/>
    </row>
    <row r="126" spans="1:12" ht="15" customHeight="1" x14ac:dyDescent="0.2">
      <c r="A126" s="56" t="s">
        <v>470</v>
      </c>
      <c r="B126" s="22" t="s">
        <v>494</v>
      </c>
      <c r="C126" s="45">
        <v>20</v>
      </c>
      <c r="D126" s="45">
        <v>79</v>
      </c>
      <c r="E126" s="45">
        <v>74.7</v>
      </c>
      <c r="F126" s="45">
        <v>23.5</v>
      </c>
      <c r="G126" s="45">
        <v>122.9</v>
      </c>
      <c r="H126" s="45">
        <v>1</v>
      </c>
      <c r="I126" s="22"/>
      <c r="J126" s="45">
        <v>122.9</v>
      </c>
      <c r="K126" s="45">
        <v>1</v>
      </c>
      <c r="L126" s="41"/>
    </row>
    <row r="127" spans="1:12" ht="15" customHeight="1" x14ac:dyDescent="0.2">
      <c r="A127" s="56" t="s">
        <v>470</v>
      </c>
      <c r="B127" s="22" t="s">
        <v>497</v>
      </c>
      <c r="C127" s="45">
        <v>55</v>
      </c>
      <c r="D127" s="45">
        <v>83</v>
      </c>
      <c r="E127" s="45">
        <v>24.75</v>
      </c>
      <c r="F127" s="45">
        <v>13.749999999999998</v>
      </c>
      <c r="G127" s="45">
        <v>101.3</v>
      </c>
      <c r="H127" s="45">
        <v>3</v>
      </c>
      <c r="I127" s="22"/>
      <c r="J127" s="45">
        <v>101.3</v>
      </c>
      <c r="K127" s="45">
        <v>3</v>
      </c>
      <c r="L127" s="41"/>
    </row>
    <row r="128" spans="1:12" ht="15" customHeight="1" x14ac:dyDescent="0.2">
      <c r="A128" s="56" t="s">
        <v>470</v>
      </c>
      <c r="B128" s="22" t="s">
        <v>503</v>
      </c>
      <c r="C128" s="45">
        <v>108</v>
      </c>
      <c r="D128" s="45">
        <v>83</v>
      </c>
      <c r="E128" s="45">
        <v>25.6</v>
      </c>
      <c r="F128" s="45">
        <v>13.749999999999998</v>
      </c>
      <c r="G128" s="45">
        <v>104</v>
      </c>
      <c r="H128" s="45">
        <v>3</v>
      </c>
      <c r="I128" s="22"/>
      <c r="J128" s="45">
        <v>104</v>
      </c>
      <c r="K128" s="45">
        <v>3</v>
      </c>
      <c r="L128" s="41"/>
    </row>
    <row r="129" spans="1:12" ht="15" customHeight="1" x14ac:dyDescent="0.2">
      <c r="A129" s="56" t="s">
        <v>470</v>
      </c>
      <c r="B129" s="22" t="s">
        <v>504</v>
      </c>
      <c r="C129" s="45">
        <v>115</v>
      </c>
      <c r="D129" s="45">
        <v>83</v>
      </c>
      <c r="E129" s="45">
        <v>27.849999999999998</v>
      </c>
      <c r="F129" s="45">
        <v>13.749999999999998</v>
      </c>
      <c r="G129" s="45">
        <v>104.44999999999999</v>
      </c>
      <c r="H129" s="45">
        <v>3</v>
      </c>
      <c r="I129" s="22"/>
      <c r="J129" s="45">
        <v>104.44999999999999</v>
      </c>
      <c r="K129" s="45">
        <v>3</v>
      </c>
      <c r="L129" s="41"/>
    </row>
    <row r="130" spans="1:12" ht="15" customHeight="1" x14ac:dyDescent="0.2">
      <c r="A130" s="56" t="s">
        <v>470</v>
      </c>
      <c r="B130" s="22" t="s">
        <v>505</v>
      </c>
      <c r="C130" s="45">
        <v>135</v>
      </c>
      <c r="D130" s="45">
        <v>83</v>
      </c>
      <c r="E130" s="45">
        <v>34.6</v>
      </c>
      <c r="F130" s="45">
        <v>14.6</v>
      </c>
      <c r="G130" s="45">
        <v>106.8</v>
      </c>
      <c r="H130" s="45">
        <v>3</v>
      </c>
      <c r="I130" s="22"/>
      <c r="J130" s="45">
        <v>106.8</v>
      </c>
      <c r="K130" s="45">
        <v>3</v>
      </c>
      <c r="L130" s="41"/>
    </row>
    <row r="131" spans="1:12" ht="15" customHeight="1" x14ac:dyDescent="0.2">
      <c r="A131" s="56" t="s">
        <v>470</v>
      </c>
      <c r="B131" s="22" t="s">
        <v>514</v>
      </c>
      <c r="C131" s="45">
        <v>108</v>
      </c>
      <c r="D131" s="45">
        <v>83</v>
      </c>
      <c r="E131" s="49">
        <v>20.349999999999998</v>
      </c>
      <c r="F131" s="49">
        <v>12.299999999999999</v>
      </c>
      <c r="G131" s="48">
        <v>117.6</v>
      </c>
      <c r="H131" s="45">
        <v>3</v>
      </c>
      <c r="I131" s="22"/>
      <c r="J131" s="48">
        <v>117.6</v>
      </c>
      <c r="K131" s="45">
        <v>3</v>
      </c>
      <c r="L131" s="41"/>
    </row>
    <row r="132" spans="1:12" ht="15" customHeight="1" x14ac:dyDescent="0.2">
      <c r="A132" s="56" t="s">
        <v>470</v>
      </c>
      <c r="B132" s="22" t="s">
        <v>519</v>
      </c>
      <c r="C132" s="45">
        <v>49.5</v>
      </c>
      <c r="D132" s="45">
        <v>83</v>
      </c>
      <c r="E132" s="50">
        <v>55.55</v>
      </c>
      <c r="F132" s="50">
        <v>7</v>
      </c>
      <c r="G132" s="48">
        <v>141.30000000000001</v>
      </c>
      <c r="H132" s="45">
        <v>3</v>
      </c>
      <c r="I132" s="22"/>
      <c r="J132" s="48">
        <v>141.30000000000001</v>
      </c>
      <c r="K132" s="45">
        <v>3</v>
      </c>
      <c r="L132" s="41"/>
    </row>
    <row r="133" spans="1:12" ht="15" customHeight="1" x14ac:dyDescent="0.2">
      <c r="A133" s="56" t="s">
        <v>466</v>
      </c>
      <c r="B133" s="23" t="s">
        <v>479</v>
      </c>
      <c r="C133" s="45">
        <v>22</v>
      </c>
      <c r="D133" s="45">
        <v>80</v>
      </c>
      <c r="E133" s="45">
        <v>23.5</v>
      </c>
      <c r="F133" s="45">
        <v>16.399999999999999</v>
      </c>
      <c r="G133" s="45">
        <v>133</v>
      </c>
      <c r="H133" s="45">
        <v>1</v>
      </c>
      <c r="I133" s="23"/>
      <c r="J133" s="45">
        <v>133</v>
      </c>
      <c r="K133" s="45">
        <v>1</v>
      </c>
      <c r="L133" s="41"/>
    </row>
    <row r="134" spans="1:12" ht="15" customHeight="1" x14ac:dyDescent="0.2">
      <c r="A134" s="56" t="s">
        <v>466</v>
      </c>
      <c r="B134" s="23" t="s">
        <v>480</v>
      </c>
      <c r="C134" s="45">
        <v>25</v>
      </c>
      <c r="D134" s="45">
        <v>81</v>
      </c>
      <c r="E134" s="45">
        <v>23.9</v>
      </c>
      <c r="F134" s="45">
        <v>14.8</v>
      </c>
      <c r="G134" s="45">
        <v>135.4</v>
      </c>
      <c r="H134" s="45">
        <v>1</v>
      </c>
      <c r="I134" s="23"/>
      <c r="J134" s="45">
        <v>135.4</v>
      </c>
      <c r="K134" s="45">
        <v>1</v>
      </c>
      <c r="L134" s="41"/>
    </row>
    <row r="135" spans="1:12" ht="15" customHeight="1" x14ac:dyDescent="0.2">
      <c r="A135" s="56" t="s">
        <v>466</v>
      </c>
      <c r="B135" s="23" t="s">
        <v>481</v>
      </c>
      <c r="C135" s="45">
        <v>30</v>
      </c>
      <c r="D135" s="45">
        <v>82</v>
      </c>
      <c r="E135" s="45">
        <v>24.6</v>
      </c>
      <c r="F135" s="45">
        <v>12.2</v>
      </c>
      <c r="G135" s="45">
        <v>139.6</v>
      </c>
      <c r="H135" s="45">
        <v>1</v>
      </c>
      <c r="I135" s="23"/>
      <c r="J135" s="45">
        <v>139.6</v>
      </c>
      <c r="K135" s="45">
        <v>1</v>
      </c>
      <c r="L135" s="41"/>
    </row>
    <row r="136" spans="1:12" ht="15" customHeight="1" x14ac:dyDescent="0.2">
      <c r="A136" s="56" t="s">
        <v>466</v>
      </c>
      <c r="B136" s="23" t="s">
        <v>482</v>
      </c>
      <c r="C136" s="45">
        <v>34.5</v>
      </c>
      <c r="D136" s="45">
        <v>84</v>
      </c>
      <c r="E136" s="45">
        <v>25.3</v>
      </c>
      <c r="F136" s="45">
        <v>9.6</v>
      </c>
      <c r="G136" s="45">
        <v>143.69999999999999</v>
      </c>
      <c r="H136" s="45">
        <v>1</v>
      </c>
      <c r="I136" s="23"/>
      <c r="J136" s="45">
        <v>143.69999999999999</v>
      </c>
      <c r="K136" s="45">
        <v>1</v>
      </c>
      <c r="L136" s="41"/>
    </row>
    <row r="137" spans="1:12" ht="15" customHeight="1" x14ac:dyDescent="0.2">
      <c r="A137" s="56" t="s">
        <v>466</v>
      </c>
      <c r="B137" s="23" t="s">
        <v>483</v>
      </c>
      <c r="C137" s="45">
        <v>38</v>
      </c>
      <c r="D137" s="45">
        <v>83</v>
      </c>
      <c r="E137" s="45">
        <v>20.399999999999999</v>
      </c>
      <c r="F137" s="45">
        <v>10.8</v>
      </c>
      <c r="G137" s="45">
        <v>152.19999999999999</v>
      </c>
      <c r="H137" s="45">
        <v>2</v>
      </c>
      <c r="I137" s="23"/>
      <c r="J137" s="45">
        <v>152.19999999999999</v>
      </c>
      <c r="K137" s="45">
        <v>2</v>
      </c>
      <c r="L137" s="41"/>
    </row>
    <row r="138" spans="1:12" ht="15" customHeight="1" x14ac:dyDescent="0.2">
      <c r="A138" s="56" t="s">
        <v>466</v>
      </c>
      <c r="B138" s="22" t="s">
        <v>484</v>
      </c>
      <c r="C138" s="45">
        <v>10.1</v>
      </c>
      <c r="D138" s="45">
        <v>83</v>
      </c>
      <c r="E138" s="45">
        <v>3.9</v>
      </c>
      <c r="F138" s="45">
        <v>9.6999999999999993</v>
      </c>
      <c r="G138" s="45">
        <v>147</v>
      </c>
      <c r="H138" s="45">
        <v>2.1</v>
      </c>
      <c r="I138" s="22"/>
      <c r="J138" s="45">
        <v>147</v>
      </c>
      <c r="K138" s="45">
        <v>2.1</v>
      </c>
      <c r="L138" s="41"/>
    </row>
    <row r="139" spans="1:12" ht="15" customHeight="1" x14ac:dyDescent="0.2">
      <c r="A139" s="56" t="s">
        <v>466</v>
      </c>
      <c r="B139" s="22" t="s">
        <v>485</v>
      </c>
      <c r="C139" s="45">
        <v>12</v>
      </c>
      <c r="D139" s="45">
        <v>84</v>
      </c>
      <c r="E139" s="45">
        <v>9.6</v>
      </c>
      <c r="F139" s="45">
        <v>10.5</v>
      </c>
      <c r="G139" s="45">
        <v>145.9</v>
      </c>
      <c r="H139" s="45">
        <v>2.1</v>
      </c>
      <c r="I139" s="22"/>
      <c r="J139" s="45">
        <v>145.9</v>
      </c>
      <c r="K139" s="45">
        <v>2.1</v>
      </c>
      <c r="L139" s="41"/>
    </row>
    <row r="140" spans="1:12" ht="15" customHeight="1" x14ac:dyDescent="0.2">
      <c r="A140" s="56" t="s">
        <v>466</v>
      </c>
      <c r="B140" s="22" t="s">
        <v>486</v>
      </c>
      <c r="C140" s="45">
        <v>15</v>
      </c>
      <c r="D140" s="45">
        <v>85</v>
      </c>
      <c r="E140" s="45">
        <v>18.399999999999999</v>
      </c>
      <c r="F140" s="45">
        <v>11.7</v>
      </c>
      <c r="G140" s="45">
        <v>144.19999999999999</v>
      </c>
      <c r="H140" s="45">
        <v>2.1</v>
      </c>
      <c r="I140" s="22"/>
      <c r="J140" s="45">
        <v>144.19999999999999</v>
      </c>
      <c r="K140" s="45">
        <v>2.1</v>
      </c>
      <c r="L140" s="41"/>
    </row>
    <row r="141" spans="1:12" ht="15" customHeight="1" x14ac:dyDescent="0.2">
      <c r="A141" s="56" t="s">
        <v>466</v>
      </c>
      <c r="B141" s="22" t="s">
        <v>487</v>
      </c>
      <c r="C141" s="45">
        <v>21.15</v>
      </c>
      <c r="D141" s="45">
        <v>86</v>
      </c>
      <c r="E141" s="45">
        <v>38.700000000000003</v>
      </c>
      <c r="F141" s="45">
        <v>14.5</v>
      </c>
      <c r="G141" s="45">
        <v>140.19999999999999</v>
      </c>
      <c r="H141" s="45">
        <v>2</v>
      </c>
      <c r="I141" s="22"/>
      <c r="J141" s="45">
        <v>140.19999999999999</v>
      </c>
      <c r="K141" s="45">
        <v>2</v>
      </c>
      <c r="L141" s="41"/>
    </row>
    <row r="142" spans="1:12" ht="15" customHeight="1" x14ac:dyDescent="0.2">
      <c r="A142" s="56" t="s">
        <v>466</v>
      </c>
      <c r="B142" s="22" t="s">
        <v>488</v>
      </c>
      <c r="C142" s="45">
        <v>25</v>
      </c>
      <c r="D142" s="45">
        <v>87</v>
      </c>
      <c r="E142" s="45">
        <v>44.7</v>
      </c>
      <c r="F142" s="45">
        <v>15.7</v>
      </c>
      <c r="G142" s="45">
        <v>142.80000000000001</v>
      </c>
      <c r="H142" s="45">
        <v>2</v>
      </c>
      <c r="I142" s="22"/>
      <c r="J142" s="45">
        <v>142.80000000000001</v>
      </c>
      <c r="K142" s="45">
        <v>2</v>
      </c>
      <c r="L142" s="41"/>
    </row>
    <row r="143" spans="1:12" ht="15" customHeight="1" x14ac:dyDescent="0.2">
      <c r="A143" s="56" t="s">
        <v>466</v>
      </c>
      <c r="B143" s="22" t="s">
        <v>489</v>
      </c>
      <c r="C143" s="45">
        <v>30</v>
      </c>
      <c r="D143" s="45">
        <v>88</v>
      </c>
      <c r="E143" s="45">
        <v>54.5</v>
      </c>
      <c r="F143" s="45">
        <v>17.7</v>
      </c>
      <c r="G143" s="45">
        <v>147.1</v>
      </c>
      <c r="H143" s="45">
        <v>2</v>
      </c>
      <c r="I143" s="22"/>
      <c r="J143" s="45">
        <v>147.1</v>
      </c>
      <c r="K143" s="45">
        <v>2</v>
      </c>
      <c r="L143" s="41"/>
    </row>
    <row r="144" spans="1:12" ht="15" customHeight="1" x14ac:dyDescent="0.2">
      <c r="A144" s="56" t="s">
        <v>466</v>
      </c>
      <c r="B144" s="22" t="s">
        <v>490</v>
      </c>
      <c r="C144" s="45">
        <v>35.479999999999997</v>
      </c>
      <c r="D144" s="45">
        <v>88</v>
      </c>
      <c r="E144" s="45">
        <v>64.2</v>
      </c>
      <c r="F144" s="45">
        <v>19.8</v>
      </c>
      <c r="G144" s="45">
        <v>151.4</v>
      </c>
      <c r="H144" s="45">
        <v>2</v>
      </c>
      <c r="I144" s="22"/>
      <c r="J144" s="45">
        <v>151.4</v>
      </c>
      <c r="K144" s="45">
        <v>2</v>
      </c>
      <c r="L144" s="41"/>
    </row>
    <row r="145" spans="1:12" ht="15" customHeight="1" x14ac:dyDescent="0.2">
      <c r="A145" s="56" t="s">
        <v>466</v>
      </c>
      <c r="B145" s="22" t="s">
        <v>495</v>
      </c>
      <c r="C145" s="45">
        <v>45</v>
      </c>
      <c r="D145" s="45">
        <v>83</v>
      </c>
      <c r="E145" s="45">
        <v>28.55</v>
      </c>
      <c r="F145" s="45">
        <v>14.75</v>
      </c>
      <c r="G145" s="45">
        <v>101.2</v>
      </c>
      <c r="H145" s="45">
        <v>3</v>
      </c>
      <c r="I145" s="22"/>
      <c r="J145" s="45">
        <v>101.2</v>
      </c>
      <c r="K145" s="45">
        <v>3</v>
      </c>
      <c r="L145" s="41"/>
    </row>
    <row r="146" spans="1:12" ht="15" customHeight="1" x14ac:dyDescent="0.2">
      <c r="A146" s="56" t="s">
        <v>466</v>
      </c>
      <c r="B146" s="22" t="s">
        <v>496</v>
      </c>
      <c r="C146" s="45">
        <v>49.5</v>
      </c>
      <c r="D146" s="45">
        <v>83</v>
      </c>
      <c r="E146" s="45">
        <v>26.7</v>
      </c>
      <c r="F146" s="45">
        <v>14.75</v>
      </c>
      <c r="G146" s="45">
        <v>101.6</v>
      </c>
      <c r="H146" s="45">
        <v>3</v>
      </c>
      <c r="I146" s="22"/>
      <c r="J146" s="45">
        <v>101.6</v>
      </c>
      <c r="K146" s="45">
        <v>3</v>
      </c>
      <c r="L146" s="41"/>
    </row>
    <row r="147" spans="1:12" ht="15" customHeight="1" x14ac:dyDescent="0.2">
      <c r="A147" s="56" t="s">
        <v>466</v>
      </c>
      <c r="B147" s="22" t="s">
        <v>498</v>
      </c>
      <c r="C147" s="45">
        <v>65</v>
      </c>
      <c r="D147" s="45">
        <v>83</v>
      </c>
      <c r="E147" s="45">
        <v>20.8</v>
      </c>
      <c r="F147" s="45">
        <v>12.899999999999999</v>
      </c>
      <c r="G147" s="45">
        <v>100.55</v>
      </c>
      <c r="H147" s="45">
        <v>3</v>
      </c>
      <c r="I147" s="22"/>
      <c r="J147" s="45">
        <v>100.55</v>
      </c>
      <c r="K147" s="45">
        <v>3</v>
      </c>
      <c r="L147" s="41"/>
    </row>
    <row r="148" spans="1:12" ht="15" customHeight="1" x14ac:dyDescent="0.2">
      <c r="A148" s="56" t="s">
        <v>466</v>
      </c>
      <c r="B148" s="22" t="s">
        <v>499</v>
      </c>
      <c r="C148" s="45">
        <v>69.5</v>
      </c>
      <c r="D148" s="45">
        <v>83</v>
      </c>
      <c r="E148" s="45">
        <v>19.399999999999999</v>
      </c>
      <c r="F148" s="45">
        <v>12.899999999999999</v>
      </c>
      <c r="G148" s="45">
        <v>100.94999999999999</v>
      </c>
      <c r="H148" s="45">
        <v>3</v>
      </c>
      <c r="I148" s="22"/>
      <c r="J148" s="45">
        <v>100.94999999999999</v>
      </c>
      <c r="K148" s="45">
        <v>3</v>
      </c>
      <c r="L148" s="41"/>
    </row>
    <row r="149" spans="1:12" ht="15" customHeight="1" x14ac:dyDescent="0.2">
      <c r="A149" s="56" t="s">
        <v>466</v>
      </c>
      <c r="B149" s="22" t="s">
        <v>500</v>
      </c>
      <c r="C149" s="45">
        <v>75</v>
      </c>
      <c r="D149" s="45">
        <v>83</v>
      </c>
      <c r="E149" s="45">
        <v>17.149999999999999</v>
      </c>
      <c r="F149" s="45">
        <v>11.899999999999999</v>
      </c>
      <c r="G149" s="45">
        <v>100.64999999999999</v>
      </c>
      <c r="H149" s="45">
        <v>3</v>
      </c>
      <c r="I149" s="22"/>
      <c r="J149" s="45">
        <v>100.64999999999999</v>
      </c>
      <c r="K149" s="45">
        <v>3</v>
      </c>
      <c r="L149" s="41"/>
    </row>
    <row r="150" spans="1:12" ht="15" customHeight="1" x14ac:dyDescent="0.2">
      <c r="A150" s="56" t="s">
        <v>466</v>
      </c>
      <c r="B150" s="22" t="s">
        <v>501</v>
      </c>
      <c r="C150" s="45">
        <v>95</v>
      </c>
      <c r="D150" s="45">
        <v>83</v>
      </c>
      <c r="E150" s="45">
        <v>21.099999999999998</v>
      </c>
      <c r="F150" s="45">
        <v>12.75</v>
      </c>
      <c r="G150" s="45">
        <v>102.1</v>
      </c>
      <c r="H150" s="45">
        <v>3</v>
      </c>
      <c r="I150" s="22"/>
      <c r="J150" s="45">
        <v>102.1</v>
      </c>
      <c r="K150" s="45">
        <v>3</v>
      </c>
      <c r="L150" s="41"/>
    </row>
    <row r="151" spans="1:12" ht="15" customHeight="1" x14ac:dyDescent="0.2">
      <c r="A151" s="56" t="s">
        <v>466</v>
      </c>
      <c r="B151" s="22" t="s">
        <v>502</v>
      </c>
      <c r="C151" s="45">
        <v>99</v>
      </c>
      <c r="D151" s="45">
        <v>83</v>
      </c>
      <c r="E151" s="45">
        <v>22.5</v>
      </c>
      <c r="F151" s="45">
        <v>12.75</v>
      </c>
      <c r="G151" s="45">
        <v>102.55</v>
      </c>
      <c r="H151" s="45">
        <v>3</v>
      </c>
      <c r="I151" s="22"/>
      <c r="J151" s="45">
        <v>102.55</v>
      </c>
      <c r="K151" s="45">
        <v>3</v>
      </c>
      <c r="L151" s="41"/>
    </row>
    <row r="152" spans="1:12" ht="15" customHeight="1" x14ac:dyDescent="0.2">
      <c r="A152" s="56" t="s">
        <v>466</v>
      </c>
      <c r="B152" s="22" t="s">
        <v>506</v>
      </c>
      <c r="C152" s="45">
        <v>45</v>
      </c>
      <c r="D152" s="45">
        <v>80</v>
      </c>
      <c r="E152" s="49">
        <v>59.1</v>
      </c>
      <c r="F152" s="49">
        <v>11.85</v>
      </c>
      <c r="G152" s="48">
        <v>145</v>
      </c>
      <c r="H152" s="45">
        <v>3</v>
      </c>
      <c r="I152" s="22"/>
      <c r="J152" s="49">
        <v>145</v>
      </c>
      <c r="K152" s="45">
        <v>3</v>
      </c>
      <c r="L152" s="41"/>
    </row>
    <row r="153" spans="1:12" ht="15" customHeight="1" x14ac:dyDescent="0.2">
      <c r="A153" s="56" t="s">
        <v>466</v>
      </c>
      <c r="B153" s="22" t="s">
        <v>507</v>
      </c>
      <c r="C153" s="45">
        <v>49.5</v>
      </c>
      <c r="D153" s="45">
        <v>81</v>
      </c>
      <c r="E153" s="50">
        <v>55.55</v>
      </c>
      <c r="F153" s="50">
        <v>12.849999999999998</v>
      </c>
      <c r="G153" s="48">
        <v>141.30000000000001</v>
      </c>
      <c r="H153" s="45">
        <v>3</v>
      </c>
      <c r="I153" s="22"/>
      <c r="J153" s="48">
        <v>141.30000000000001</v>
      </c>
      <c r="K153" s="45">
        <v>3</v>
      </c>
      <c r="L153" s="41"/>
    </row>
    <row r="154" spans="1:12" ht="15" customHeight="1" x14ac:dyDescent="0.2">
      <c r="A154" s="56" t="s">
        <v>466</v>
      </c>
      <c r="B154" s="22" t="s">
        <v>508</v>
      </c>
      <c r="C154" s="45">
        <v>55</v>
      </c>
      <c r="D154" s="45">
        <v>81</v>
      </c>
      <c r="E154" s="49">
        <v>51.15</v>
      </c>
      <c r="F154" s="49">
        <v>12.849999999999998</v>
      </c>
      <c r="G154" s="48">
        <v>136.6</v>
      </c>
      <c r="H154" s="45">
        <v>3</v>
      </c>
      <c r="I154" s="22"/>
      <c r="J154" s="48">
        <v>136.6</v>
      </c>
      <c r="K154" s="45">
        <v>3</v>
      </c>
      <c r="L154" s="41"/>
    </row>
    <row r="155" spans="1:12" ht="15" customHeight="1" x14ac:dyDescent="0.2">
      <c r="A155" s="56" t="s">
        <v>466</v>
      </c>
      <c r="B155" s="22" t="s">
        <v>509</v>
      </c>
      <c r="C155" s="45">
        <v>65</v>
      </c>
      <c r="D155" s="45">
        <v>81</v>
      </c>
      <c r="E155" s="50">
        <v>43.349999999999994</v>
      </c>
      <c r="F155" s="50">
        <v>12.999999999999998</v>
      </c>
      <c r="G155" s="48">
        <v>128.19999999999999</v>
      </c>
      <c r="H155" s="45">
        <v>3</v>
      </c>
      <c r="I155" s="22"/>
      <c r="J155" s="48">
        <v>128.19999999999999</v>
      </c>
      <c r="K155" s="45">
        <v>3</v>
      </c>
      <c r="L155" s="41"/>
    </row>
    <row r="156" spans="1:12" ht="15" customHeight="1" x14ac:dyDescent="0.2">
      <c r="A156" s="56" t="s">
        <v>466</v>
      </c>
      <c r="B156" s="22" t="s">
        <v>510</v>
      </c>
      <c r="C156" s="45">
        <v>69.5</v>
      </c>
      <c r="D156" s="45">
        <v>83</v>
      </c>
      <c r="E156" s="49">
        <v>39.799999999999997</v>
      </c>
      <c r="F156" s="49">
        <v>13.85</v>
      </c>
      <c r="G156" s="48">
        <v>124.5</v>
      </c>
      <c r="H156" s="45">
        <v>3</v>
      </c>
      <c r="I156" s="22"/>
      <c r="J156" s="48">
        <v>124.5</v>
      </c>
      <c r="K156" s="45">
        <v>3</v>
      </c>
      <c r="L156" s="41"/>
    </row>
    <row r="157" spans="1:12" ht="15" customHeight="1" x14ac:dyDescent="0.2">
      <c r="A157" s="56" t="s">
        <v>466</v>
      </c>
      <c r="B157" s="22" t="s">
        <v>511</v>
      </c>
      <c r="C157" s="45">
        <v>75</v>
      </c>
      <c r="D157" s="45">
        <v>83</v>
      </c>
      <c r="E157" s="50">
        <v>35.4</v>
      </c>
      <c r="F157" s="50">
        <v>14</v>
      </c>
      <c r="G157" s="48">
        <v>119.8</v>
      </c>
      <c r="H157" s="45">
        <v>3</v>
      </c>
      <c r="I157" s="22"/>
      <c r="J157" s="48">
        <v>119.8</v>
      </c>
      <c r="K157" s="45">
        <v>3</v>
      </c>
      <c r="L157" s="41"/>
    </row>
    <row r="158" spans="1:12" ht="15" customHeight="1" x14ac:dyDescent="0.2">
      <c r="A158" s="56" t="s">
        <v>466</v>
      </c>
      <c r="B158" s="22" t="s">
        <v>512</v>
      </c>
      <c r="C158" s="45">
        <v>95</v>
      </c>
      <c r="D158" s="45">
        <v>83</v>
      </c>
      <c r="E158" s="49">
        <v>25.6</v>
      </c>
      <c r="F158" s="49">
        <v>13.149999999999999</v>
      </c>
      <c r="G158" s="48">
        <v>116.85</v>
      </c>
      <c r="H158" s="45">
        <v>3</v>
      </c>
      <c r="I158" s="22"/>
      <c r="J158" s="48">
        <v>116.85</v>
      </c>
      <c r="K158" s="45">
        <v>3</v>
      </c>
      <c r="L158" s="41"/>
    </row>
    <row r="159" spans="1:12" ht="15" customHeight="1" x14ac:dyDescent="0.2">
      <c r="A159" s="56" t="s">
        <v>466</v>
      </c>
      <c r="B159" s="22" t="s">
        <v>513</v>
      </c>
      <c r="C159" s="45">
        <v>99</v>
      </c>
      <c r="D159" s="45">
        <v>83</v>
      </c>
      <c r="E159" s="50">
        <v>23.9</v>
      </c>
      <c r="F159" s="50">
        <v>12.299999999999999</v>
      </c>
      <c r="G159" s="48">
        <v>117.14999999999999</v>
      </c>
      <c r="H159" s="45">
        <v>3</v>
      </c>
      <c r="I159" s="22"/>
      <c r="J159" s="48">
        <v>117.14999999999999</v>
      </c>
      <c r="K159" s="45">
        <v>3</v>
      </c>
      <c r="L159" s="41"/>
    </row>
    <row r="160" spans="1:12" ht="15" customHeight="1" x14ac:dyDescent="0.2">
      <c r="A160" s="56" t="s">
        <v>466</v>
      </c>
      <c r="B160" s="22" t="s">
        <v>515</v>
      </c>
      <c r="C160" s="45">
        <v>115</v>
      </c>
      <c r="D160" s="45">
        <v>83</v>
      </c>
      <c r="E160" s="50">
        <v>17.649999999999999</v>
      </c>
      <c r="F160" s="50">
        <v>11.45</v>
      </c>
      <c r="G160" s="48">
        <v>118.05</v>
      </c>
      <c r="H160" s="45">
        <v>3</v>
      </c>
      <c r="I160" s="22"/>
      <c r="J160" s="48">
        <v>118.05</v>
      </c>
      <c r="K160" s="45">
        <v>3</v>
      </c>
      <c r="L160" s="41"/>
    </row>
    <row r="161" spans="1:12" ht="15" customHeight="1" x14ac:dyDescent="0.2">
      <c r="A161" s="56" t="s">
        <v>466</v>
      </c>
      <c r="B161" s="22" t="s">
        <v>516</v>
      </c>
      <c r="C161" s="49">
        <v>125</v>
      </c>
      <c r="D161" s="45">
        <v>83</v>
      </c>
      <c r="E161" s="49">
        <v>13.25</v>
      </c>
      <c r="F161" s="49">
        <v>10.6</v>
      </c>
      <c r="G161" s="48">
        <v>119.5</v>
      </c>
      <c r="H161" s="45">
        <v>3</v>
      </c>
      <c r="I161" s="22"/>
      <c r="J161" s="48">
        <v>119.5</v>
      </c>
      <c r="K161" s="45">
        <v>3</v>
      </c>
      <c r="L161" s="41"/>
    </row>
    <row r="162" spans="1:12" ht="15" customHeight="1" x14ac:dyDescent="0.2">
      <c r="A162" s="56" t="s">
        <v>466</v>
      </c>
      <c r="B162" s="22" t="s">
        <v>517</v>
      </c>
      <c r="C162" s="45">
        <v>135</v>
      </c>
      <c r="D162" s="45">
        <v>82</v>
      </c>
      <c r="E162" s="50">
        <v>8.85</v>
      </c>
      <c r="F162" s="50">
        <v>9.75</v>
      </c>
      <c r="G162" s="48">
        <v>120.1</v>
      </c>
      <c r="H162" s="45">
        <v>3</v>
      </c>
      <c r="I162" s="22"/>
      <c r="J162" s="48">
        <v>120.1</v>
      </c>
      <c r="K162" s="45">
        <v>3</v>
      </c>
      <c r="L162" s="41"/>
    </row>
    <row r="163" spans="1:12" ht="15" customHeight="1" x14ac:dyDescent="0.2">
      <c r="A163" s="56" t="s">
        <v>466</v>
      </c>
      <c r="B163" s="22" t="s">
        <v>518</v>
      </c>
      <c r="C163" s="45">
        <v>45</v>
      </c>
      <c r="D163" s="45">
        <v>83</v>
      </c>
      <c r="E163" s="49">
        <v>59.1</v>
      </c>
      <c r="F163" s="49">
        <v>7</v>
      </c>
      <c r="G163" s="48">
        <v>145</v>
      </c>
      <c r="H163" s="45">
        <v>3</v>
      </c>
      <c r="I163" s="22"/>
      <c r="J163" s="49">
        <v>145</v>
      </c>
      <c r="K163" s="45">
        <v>3</v>
      </c>
      <c r="L163" s="41"/>
    </row>
    <row r="164" spans="1:12" ht="15" customHeight="1" x14ac:dyDescent="0.2">
      <c r="A164" s="56" t="s">
        <v>466</v>
      </c>
      <c r="B164" s="22" t="s">
        <v>520</v>
      </c>
      <c r="C164" s="45">
        <v>55</v>
      </c>
      <c r="D164" s="45">
        <v>83</v>
      </c>
      <c r="E164" s="49">
        <v>51.15</v>
      </c>
      <c r="F164" s="49">
        <v>7</v>
      </c>
      <c r="G164" s="48">
        <v>136.6</v>
      </c>
      <c r="H164" s="45">
        <v>3</v>
      </c>
      <c r="I164" s="22"/>
      <c r="J164" s="48">
        <v>136.6</v>
      </c>
      <c r="K164" s="45">
        <v>3</v>
      </c>
      <c r="L164" s="41"/>
    </row>
    <row r="165" spans="1:12" ht="15" customHeight="1" x14ac:dyDescent="0.2">
      <c r="A165" s="56" t="s">
        <v>466</v>
      </c>
      <c r="B165" s="22" t="s">
        <v>521</v>
      </c>
      <c r="C165" s="45">
        <v>65</v>
      </c>
      <c r="D165" s="45">
        <v>83</v>
      </c>
      <c r="E165" s="49">
        <v>43.349999999999994</v>
      </c>
      <c r="F165" s="49">
        <v>6.1499999999999995</v>
      </c>
      <c r="G165" s="48">
        <v>128.19999999999999</v>
      </c>
      <c r="H165" s="45">
        <v>3</v>
      </c>
      <c r="I165" s="22"/>
      <c r="J165" s="48">
        <v>128.19999999999999</v>
      </c>
      <c r="K165" s="45">
        <v>3</v>
      </c>
      <c r="L165" s="41"/>
    </row>
    <row r="166" spans="1:12" ht="15" customHeight="1" x14ac:dyDescent="0.2">
      <c r="A166" s="56" t="s">
        <v>466</v>
      </c>
      <c r="B166" s="22" t="s">
        <v>522</v>
      </c>
      <c r="C166" s="45">
        <v>69.5</v>
      </c>
      <c r="D166" s="45">
        <v>83</v>
      </c>
      <c r="E166" s="49">
        <v>39.799999999999997</v>
      </c>
      <c r="F166" s="49">
        <v>6.1499999999999995</v>
      </c>
      <c r="G166" s="48">
        <v>124.5</v>
      </c>
      <c r="H166" s="45">
        <v>3</v>
      </c>
      <c r="I166" s="22"/>
      <c r="J166" s="48">
        <v>124.5</v>
      </c>
      <c r="K166" s="45">
        <v>3</v>
      </c>
      <c r="L166" s="41"/>
    </row>
    <row r="167" spans="1:12" ht="15" customHeight="1" x14ac:dyDescent="0.2">
      <c r="A167" s="56" t="s">
        <v>466</v>
      </c>
      <c r="B167" s="22" t="s">
        <v>523</v>
      </c>
      <c r="C167" s="45">
        <v>75</v>
      </c>
      <c r="D167" s="45">
        <v>83</v>
      </c>
      <c r="E167" s="49">
        <v>35.4</v>
      </c>
      <c r="F167" s="49">
        <v>5.3</v>
      </c>
      <c r="G167" s="48">
        <v>119.8</v>
      </c>
      <c r="H167" s="45">
        <v>3</v>
      </c>
      <c r="I167" s="22"/>
      <c r="J167" s="48">
        <v>119.8</v>
      </c>
      <c r="K167" s="45">
        <v>3</v>
      </c>
      <c r="L167" s="41"/>
    </row>
    <row r="168" spans="1:12" ht="15" customHeight="1" x14ac:dyDescent="0.2">
      <c r="A168" s="56" t="s">
        <v>466</v>
      </c>
      <c r="B168" s="22" t="s">
        <v>524</v>
      </c>
      <c r="C168" s="45">
        <v>95</v>
      </c>
      <c r="D168" s="45">
        <v>83</v>
      </c>
      <c r="E168" s="49">
        <v>25.6</v>
      </c>
      <c r="F168" s="49">
        <v>5.3</v>
      </c>
      <c r="G168" s="48">
        <v>116.85</v>
      </c>
      <c r="H168" s="45">
        <v>3</v>
      </c>
      <c r="I168" s="22"/>
      <c r="J168" s="48">
        <v>116.85</v>
      </c>
      <c r="K168" s="45">
        <v>3</v>
      </c>
      <c r="L168" s="41"/>
    </row>
    <row r="169" spans="1:12" ht="15" customHeight="1" x14ac:dyDescent="0.2">
      <c r="A169" s="56" t="s">
        <v>466</v>
      </c>
      <c r="B169" s="22" t="s">
        <v>525</v>
      </c>
      <c r="C169" s="45">
        <v>99</v>
      </c>
      <c r="D169" s="45">
        <v>83</v>
      </c>
      <c r="E169" s="49">
        <v>23.9</v>
      </c>
      <c r="F169" s="49">
        <v>4.45</v>
      </c>
      <c r="G169" s="48">
        <v>117.14999999999999</v>
      </c>
      <c r="H169" s="45">
        <v>3</v>
      </c>
      <c r="I169" s="22"/>
      <c r="J169" s="48">
        <v>117.14999999999999</v>
      </c>
      <c r="K169" s="45">
        <v>3</v>
      </c>
      <c r="L169" s="41"/>
    </row>
    <row r="170" spans="1:12" ht="15" customHeight="1" x14ac:dyDescent="0.2">
      <c r="A170" s="56" t="s">
        <v>466</v>
      </c>
      <c r="B170" s="22" t="s">
        <v>526</v>
      </c>
      <c r="C170" s="45">
        <v>108</v>
      </c>
      <c r="D170" s="45">
        <v>83</v>
      </c>
      <c r="E170" s="51">
        <v>20.349999999999998</v>
      </c>
      <c r="F170" s="51">
        <v>4.45</v>
      </c>
      <c r="G170" s="46">
        <v>117.6</v>
      </c>
      <c r="H170" s="45">
        <v>3</v>
      </c>
      <c r="I170" s="22"/>
      <c r="J170" s="46">
        <v>117.6</v>
      </c>
      <c r="K170" s="45">
        <v>3</v>
      </c>
      <c r="L170" s="41"/>
    </row>
    <row r="171" spans="1:12" ht="15" customHeight="1" x14ac:dyDescent="0.2">
      <c r="A171" s="56" t="s">
        <v>466</v>
      </c>
      <c r="B171" s="22" t="s">
        <v>527</v>
      </c>
      <c r="C171" s="45">
        <v>115</v>
      </c>
      <c r="D171" s="45">
        <v>83</v>
      </c>
      <c r="E171" s="51">
        <v>17.649999999999999</v>
      </c>
      <c r="F171" s="51">
        <v>11.45</v>
      </c>
      <c r="G171" s="46">
        <v>118.05</v>
      </c>
      <c r="H171" s="45">
        <v>3</v>
      </c>
      <c r="I171" s="22"/>
      <c r="J171" s="46">
        <v>118.05</v>
      </c>
      <c r="K171" s="45">
        <v>3</v>
      </c>
      <c r="L171" s="41"/>
    </row>
    <row r="172" spans="1:12" ht="15" customHeight="1" x14ac:dyDescent="0.2">
      <c r="A172" s="56" t="s">
        <v>466</v>
      </c>
      <c r="B172" s="22" t="s">
        <v>528</v>
      </c>
      <c r="C172" s="51">
        <v>125</v>
      </c>
      <c r="D172" s="45">
        <v>82</v>
      </c>
      <c r="E172" s="51">
        <v>13.25</v>
      </c>
      <c r="F172" s="51">
        <v>3.5999999999999996</v>
      </c>
      <c r="G172" s="46">
        <v>119.5</v>
      </c>
      <c r="H172" s="45">
        <v>3</v>
      </c>
      <c r="I172" s="22"/>
      <c r="J172" s="46">
        <v>119.5</v>
      </c>
      <c r="K172" s="45">
        <v>3</v>
      </c>
      <c r="L172" s="41"/>
    </row>
    <row r="173" spans="1:12" ht="15" customHeight="1" x14ac:dyDescent="0.2">
      <c r="A173" s="56" t="s">
        <v>466</v>
      </c>
      <c r="B173" s="22" t="s">
        <v>529</v>
      </c>
      <c r="C173" s="45">
        <v>135</v>
      </c>
      <c r="D173" s="45">
        <v>82</v>
      </c>
      <c r="E173" s="51">
        <v>8.85</v>
      </c>
      <c r="F173" s="51">
        <v>3.5999999999999996</v>
      </c>
      <c r="G173" s="46">
        <v>120.1</v>
      </c>
      <c r="H173" s="45">
        <v>3</v>
      </c>
      <c r="I173" s="22"/>
      <c r="J173" s="46">
        <v>120.1</v>
      </c>
      <c r="K173" s="45">
        <v>3</v>
      </c>
      <c r="L173" s="41"/>
    </row>
    <row r="174" spans="1:12" ht="15" customHeight="1" x14ac:dyDescent="0.2">
      <c r="A174" s="56" t="s">
        <v>466</v>
      </c>
      <c r="B174" s="57" t="s">
        <v>530</v>
      </c>
      <c r="C174" s="52">
        <v>20</v>
      </c>
      <c r="D174" s="52">
        <v>79</v>
      </c>
      <c r="E174" s="52">
        <v>57.2</v>
      </c>
      <c r="F174" s="52">
        <v>10.6</v>
      </c>
      <c r="G174" s="52">
        <v>117.45</v>
      </c>
      <c r="H174" s="52">
        <v>4.7</v>
      </c>
      <c r="I174" s="52"/>
      <c r="J174" s="52">
        <v>117.5</v>
      </c>
      <c r="K174" s="52">
        <v>4.7</v>
      </c>
      <c r="L174" s="41"/>
    </row>
    <row r="175" spans="1:12" ht="15" customHeight="1" x14ac:dyDescent="0.2">
      <c r="A175" s="56" t="s">
        <v>466</v>
      </c>
      <c r="B175" s="57" t="s">
        <v>531</v>
      </c>
      <c r="C175" s="52">
        <v>30</v>
      </c>
      <c r="D175" s="52">
        <v>81</v>
      </c>
      <c r="E175" s="52">
        <v>43.9</v>
      </c>
      <c r="F175" s="52">
        <v>12.8</v>
      </c>
      <c r="G175" s="52">
        <v>109.55</v>
      </c>
      <c r="H175" s="52">
        <v>3.8499999999999996</v>
      </c>
      <c r="I175" s="52"/>
      <c r="J175" s="52">
        <v>109.6</v>
      </c>
      <c r="K175" s="52">
        <v>3.9</v>
      </c>
      <c r="L175" s="41"/>
    </row>
    <row r="176" spans="1:12" ht="15" customHeight="1" x14ac:dyDescent="0.2">
      <c r="A176" s="56" t="s">
        <v>466</v>
      </c>
      <c r="B176" s="57" t="s">
        <v>532</v>
      </c>
      <c r="C176" s="52">
        <v>40</v>
      </c>
      <c r="D176" s="52">
        <v>82</v>
      </c>
      <c r="E176" s="52">
        <v>29.5</v>
      </c>
      <c r="F176" s="52">
        <v>14.8</v>
      </c>
      <c r="G176" s="52">
        <v>101.5</v>
      </c>
      <c r="H176" s="52">
        <v>3</v>
      </c>
      <c r="I176" s="52"/>
      <c r="J176" s="52">
        <v>101.5</v>
      </c>
      <c r="K176" s="52">
        <v>3.9</v>
      </c>
      <c r="L176" s="41"/>
    </row>
    <row r="177" spans="1:12" ht="15" customHeight="1" x14ac:dyDescent="0.2">
      <c r="A177" s="56" t="s">
        <v>466</v>
      </c>
      <c r="B177" s="58" t="s">
        <v>533</v>
      </c>
      <c r="C177" s="52">
        <v>45</v>
      </c>
      <c r="D177" s="52">
        <v>83</v>
      </c>
      <c r="E177" s="52">
        <v>28.1</v>
      </c>
      <c r="F177" s="52">
        <v>14.8</v>
      </c>
      <c r="G177" s="52">
        <v>101.2</v>
      </c>
      <c r="H177" s="52">
        <v>3</v>
      </c>
      <c r="I177" s="52"/>
      <c r="J177" s="52">
        <v>101.2</v>
      </c>
      <c r="K177" s="52">
        <v>3</v>
      </c>
      <c r="L177" s="41"/>
    </row>
    <row r="178" spans="1:12" ht="15" customHeight="1" x14ac:dyDescent="0.2">
      <c r="A178" s="56" t="s">
        <v>466</v>
      </c>
      <c r="B178" s="58" t="s">
        <v>534</v>
      </c>
      <c r="C178" s="52">
        <v>49.5</v>
      </c>
      <c r="D178" s="52">
        <v>83</v>
      </c>
      <c r="E178" s="52">
        <v>26.7</v>
      </c>
      <c r="F178" s="52">
        <v>14.8</v>
      </c>
      <c r="G178" s="52">
        <v>101.6</v>
      </c>
      <c r="H178" s="52">
        <v>3</v>
      </c>
      <c r="I178" s="52"/>
      <c r="J178" s="52">
        <v>101.6</v>
      </c>
      <c r="K178" s="52">
        <v>3</v>
      </c>
      <c r="L178" s="41"/>
    </row>
    <row r="179" spans="1:12" ht="15" customHeight="1" x14ac:dyDescent="0.2">
      <c r="A179" s="56" t="s">
        <v>466</v>
      </c>
      <c r="B179" s="58" t="s">
        <v>535</v>
      </c>
      <c r="C179" s="52">
        <v>60</v>
      </c>
      <c r="D179" s="52">
        <v>83</v>
      </c>
      <c r="E179" s="52">
        <v>23.1</v>
      </c>
      <c r="F179" s="52">
        <v>13.8</v>
      </c>
      <c r="G179" s="52">
        <v>100.85</v>
      </c>
      <c r="H179" s="52">
        <v>3</v>
      </c>
      <c r="I179" s="52"/>
      <c r="J179" s="52">
        <v>100.9</v>
      </c>
      <c r="K179" s="52">
        <v>3</v>
      </c>
      <c r="L179" s="41"/>
    </row>
    <row r="180" spans="1:12" ht="15" customHeight="1" x14ac:dyDescent="0.2">
      <c r="A180" s="56" t="s">
        <v>466</v>
      </c>
      <c r="B180" s="58" t="s">
        <v>536</v>
      </c>
      <c r="C180" s="52">
        <v>65</v>
      </c>
      <c r="D180" s="52">
        <v>83</v>
      </c>
      <c r="E180" s="52">
        <v>20.8</v>
      </c>
      <c r="F180" s="52">
        <v>12.9</v>
      </c>
      <c r="G180" s="52">
        <v>100.55</v>
      </c>
      <c r="H180" s="52">
        <v>3</v>
      </c>
      <c r="I180" s="52"/>
      <c r="J180" s="52">
        <v>101</v>
      </c>
      <c r="K180" s="52">
        <v>3</v>
      </c>
      <c r="L180" s="41"/>
    </row>
    <row r="181" spans="1:12" ht="15" customHeight="1" x14ac:dyDescent="0.2">
      <c r="A181" s="56" t="s">
        <v>466</v>
      </c>
      <c r="B181" s="57" t="s">
        <v>537</v>
      </c>
      <c r="C181" s="52">
        <v>69.5</v>
      </c>
      <c r="D181" s="52">
        <v>83</v>
      </c>
      <c r="E181" s="52">
        <v>19.399999999999999</v>
      </c>
      <c r="F181" s="52">
        <v>12.9</v>
      </c>
      <c r="G181" s="52">
        <v>100.94999999999999</v>
      </c>
      <c r="H181" s="52">
        <v>3</v>
      </c>
      <c r="I181" s="52"/>
      <c r="J181" s="52">
        <v>101</v>
      </c>
      <c r="K181" s="52">
        <v>3</v>
      </c>
      <c r="L181" s="41"/>
    </row>
    <row r="182" spans="1:12" ht="15" customHeight="1" x14ac:dyDescent="0.2">
      <c r="A182" s="56" t="s">
        <v>466</v>
      </c>
      <c r="B182" s="57" t="s">
        <v>538</v>
      </c>
      <c r="C182" s="52">
        <v>80</v>
      </c>
      <c r="D182" s="52">
        <v>83</v>
      </c>
      <c r="E182" s="52">
        <v>15.8</v>
      </c>
      <c r="F182" s="52">
        <v>11.9</v>
      </c>
      <c r="G182" s="52">
        <v>100.19999999999999</v>
      </c>
      <c r="H182" s="52">
        <v>3</v>
      </c>
      <c r="I182" s="52"/>
      <c r="J182" s="52">
        <v>100.2</v>
      </c>
      <c r="K182" s="52">
        <v>3</v>
      </c>
      <c r="L182" s="41"/>
    </row>
    <row r="183" spans="1:12" ht="15" customHeight="1" x14ac:dyDescent="0.2">
      <c r="A183" s="56" t="s">
        <v>466</v>
      </c>
      <c r="B183" s="57" t="s">
        <v>539</v>
      </c>
      <c r="C183" s="52">
        <v>99</v>
      </c>
      <c r="D183" s="52">
        <v>83</v>
      </c>
      <c r="E183" s="52">
        <v>22.5</v>
      </c>
      <c r="F183" s="52">
        <v>12.8</v>
      </c>
      <c r="G183" s="52">
        <v>102.55</v>
      </c>
      <c r="H183" s="52">
        <v>3</v>
      </c>
      <c r="I183" s="52"/>
      <c r="J183" s="52">
        <v>102.6</v>
      </c>
      <c r="K183" s="52">
        <v>3</v>
      </c>
      <c r="L183" s="41"/>
    </row>
    <row r="184" spans="1:12" ht="15" customHeight="1" x14ac:dyDescent="0.2">
      <c r="A184" s="56" t="s">
        <v>466</v>
      </c>
      <c r="B184" s="57" t="s">
        <v>540</v>
      </c>
      <c r="C184" s="52">
        <v>108</v>
      </c>
      <c r="D184" s="52">
        <v>83</v>
      </c>
      <c r="E184" s="52">
        <v>25.6</v>
      </c>
      <c r="F184" s="52">
        <v>13.8</v>
      </c>
      <c r="G184" s="52">
        <v>104</v>
      </c>
      <c r="H184" s="52">
        <v>3</v>
      </c>
      <c r="I184" s="52"/>
      <c r="J184" s="52">
        <v>104</v>
      </c>
      <c r="K184" s="52">
        <v>3</v>
      </c>
      <c r="L184" s="41"/>
    </row>
    <row r="185" spans="1:12" ht="15" customHeight="1" x14ac:dyDescent="0.2">
      <c r="A185" s="56" t="s">
        <v>466</v>
      </c>
      <c r="B185" s="57" t="s">
        <v>541</v>
      </c>
      <c r="C185" s="52">
        <v>120</v>
      </c>
      <c r="D185" s="52">
        <v>83</v>
      </c>
      <c r="E185" s="52">
        <v>34.6</v>
      </c>
      <c r="F185" s="52">
        <v>9.8000000000000007</v>
      </c>
      <c r="G185" s="52">
        <v>106.8</v>
      </c>
      <c r="H185" s="52">
        <v>3</v>
      </c>
      <c r="I185" s="52"/>
      <c r="J185" s="52">
        <v>106.8</v>
      </c>
      <c r="K185" s="52">
        <v>3</v>
      </c>
      <c r="L185" s="41"/>
    </row>
    <row r="186" spans="1:12" ht="15" customHeight="1" x14ac:dyDescent="0.2">
      <c r="A186" s="56" t="s">
        <v>466</v>
      </c>
      <c r="B186" s="58" t="s">
        <v>542</v>
      </c>
      <c r="C186" s="52">
        <v>40</v>
      </c>
      <c r="D186" s="50">
        <v>80</v>
      </c>
      <c r="E186" s="51">
        <v>29.5</v>
      </c>
      <c r="F186" s="51">
        <v>11.9</v>
      </c>
      <c r="G186" s="51"/>
      <c r="H186" s="51"/>
      <c r="I186" s="51"/>
      <c r="J186" s="51">
        <v>101.5</v>
      </c>
      <c r="K186" s="51">
        <v>3</v>
      </c>
      <c r="L186" s="41"/>
    </row>
    <row r="187" spans="1:12" ht="15" customHeight="1" x14ac:dyDescent="0.2">
      <c r="A187" s="56" t="s">
        <v>466</v>
      </c>
      <c r="B187" s="58" t="s">
        <v>543</v>
      </c>
      <c r="C187" s="52">
        <v>45</v>
      </c>
      <c r="D187" s="50">
        <v>81</v>
      </c>
      <c r="E187" s="51">
        <v>28.1</v>
      </c>
      <c r="F187" s="51">
        <v>11.9</v>
      </c>
      <c r="G187" s="51"/>
      <c r="H187" s="51"/>
      <c r="I187" s="51"/>
      <c r="J187" s="51">
        <v>101.2</v>
      </c>
      <c r="K187" s="51">
        <v>3</v>
      </c>
      <c r="L187" s="41"/>
    </row>
    <row r="188" spans="1:12" ht="15" customHeight="1" x14ac:dyDescent="0.2">
      <c r="A188" s="56" t="s">
        <v>466</v>
      </c>
      <c r="B188" s="58" t="s">
        <v>544</v>
      </c>
      <c r="C188" s="52">
        <v>49.5</v>
      </c>
      <c r="D188" s="50">
        <v>81</v>
      </c>
      <c r="E188" s="51">
        <v>26.7</v>
      </c>
      <c r="F188" s="51">
        <v>12.9</v>
      </c>
      <c r="G188" s="51"/>
      <c r="H188" s="51"/>
      <c r="I188" s="51"/>
      <c r="J188" s="51">
        <v>101.6</v>
      </c>
      <c r="K188" s="51">
        <v>3</v>
      </c>
      <c r="L188" s="41"/>
    </row>
    <row r="189" spans="1:12" ht="15" customHeight="1" x14ac:dyDescent="0.2">
      <c r="A189" s="56" t="s">
        <v>466</v>
      </c>
      <c r="B189" s="58" t="s">
        <v>545</v>
      </c>
      <c r="C189" s="52">
        <v>60</v>
      </c>
      <c r="D189" s="50">
        <v>81</v>
      </c>
      <c r="E189" s="10">
        <v>23.1</v>
      </c>
      <c r="F189" s="10">
        <v>12.9</v>
      </c>
      <c r="G189" s="10"/>
      <c r="H189" s="10"/>
      <c r="I189" s="10"/>
      <c r="J189" s="10">
        <v>100.9</v>
      </c>
      <c r="K189" s="10">
        <v>3</v>
      </c>
      <c r="L189" s="41"/>
    </row>
    <row r="190" spans="1:12" ht="15" customHeight="1" x14ac:dyDescent="0.2">
      <c r="A190" s="56" t="s">
        <v>466</v>
      </c>
      <c r="B190" s="58" t="s">
        <v>546</v>
      </c>
      <c r="C190" s="52">
        <v>65</v>
      </c>
      <c r="D190" s="50">
        <v>82</v>
      </c>
      <c r="E190" s="10">
        <v>20.8</v>
      </c>
      <c r="F190" s="10">
        <v>13</v>
      </c>
      <c r="G190" s="10"/>
      <c r="H190" s="10"/>
      <c r="I190" s="10"/>
      <c r="J190" s="10">
        <v>101</v>
      </c>
      <c r="K190" s="10">
        <v>3</v>
      </c>
      <c r="L190" s="41"/>
    </row>
    <row r="191" spans="1:12" ht="15" customHeight="1" x14ac:dyDescent="0.2">
      <c r="A191" s="56" t="s">
        <v>466</v>
      </c>
      <c r="B191" s="57" t="s">
        <v>547</v>
      </c>
      <c r="C191" s="52">
        <v>69.5</v>
      </c>
      <c r="D191" s="50">
        <v>82</v>
      </c>
      <c r="E191" s="10">
        <v>19.399999999999999</v>
      </c>
      <c r="F191" s="10">
        <v>13.9</v>
      </c>
      <c r="G191" s="10"/>
      <c r="H191" s="10"/>
      <c r="I191" s="10"/>
      <c r="J191" s="10">
        <v>101</v>
      </c>
      <c r="K191" s="10">
        <v>3</v>
      </c>
      <c r="L191" s="41"/>
    </row>
    <row r="192" spans="1:12" ht="15" customHeight="1" x14ac:dyDescent="0.2">
      <c r="A192" s="56" t="s">
        <v>466</v>
      </c>
      <c r="B192" s="57" t="s">
        <v>548</v>
      </c>
      <c r="C192" s="52">
        <v>80</v>
      </c>
      <c r="D192" s="50">
        <v>83</v>
      </c>
      <c r="E192" s="10">
        <v>15.8</v>
      </c>
      <c r="F192" s="10">
        <v>14</v>
      </c>
      <c r="G192" s="10"/>
      <c r="H192" s="10"/>
      <c r="I192" s="10"/>
      <c r="J192" s="10">
        <v>100.2</v>
      </c>
      <c r="K192" s="10">
        <v>3</v>
      </c>
      <c r="L192" s="41"/>
    </row>
    <row r="193" spans="1:12" ht="15" customHeight="1" x14ac:dyDescent="0.2">
      <c r="A193" s="56" t="s">
        <v>466</v>
      </c>
      <c r="B193" s="57" t="s">
        <v>549</v>
      </c>
      <c r="C193" s="52">
        <v>99</v>
      </c>
      <c r="D193" s="50">
        <v>83</v>
      </c>
      <c r="E193" s="10">
        <v>22.5</v>
      </c>
      <c r="F193" s="10">
        <v>12.8</v>
      </c>
      <c r="G193" s="10"/>
      <c r="H193" s="10"/>
      <c r="I193" s="10"/>
      <c r="J193" s="10">
        <v>102.6</v>
      </c>
      <c r="K193" s="10">
        <v>3</v>
      </c>
      <c r="L193" s="41"/>
    </row>
    <row r="194" spans="1:12" ht="15" customHeight="1" x14ac:dyDescent="0.2">
      <c r="A194" s="56" t="s">
        <v>466</v>
      </c>
      <c r="B194" s="57" t="s">
        <v>550</v>
      </c>
      <c r="C194" s="52">
        <v>108</v>
      </c>
      <c r="D194" s="50">
        <v>83</v>
      </c>
      <c r="E194" s="10">
        <v>25.6</v>
      </c>
      <c r="F194" s="10">
        <v>12.3</v>
      </c>
      <c r="G194" s="10"/>
      <c r="H194" s="10"/>
      <c r="I194" s="10"/>
      <c r="J194" s="10">
        <v>104</v>
      </c>
      <c r="K194" s="10">
        <v>3</v>
      </c>
      <c r="L194" s="41"/>
    </row>
    <row r="195" spans="1:12" ht="15" customHeight="1" x14ac:dyDescent="0.2">
      <c r="A195" s="56" t="s">
        <v>466</v>
      </c>
      <c r="B195" s="57" t="s">
        <v>551</v>
      </c>
      <c r="C195" s="52">
        <v>120</v>
      </c>
      <c r="D195" s="50">
        <v>82</v>
      </c>
      <c r="E195" s="10">
        <v>34.6</v>
      </c>
      <c r="F195" s="10">
        <v>11.5</v>
      </c>
      <c r="G195" s="10"/>
      <c r="H195" s="10"/>
      <c r="I195" s="10"/>
      <c r="J195" s="10">
        <v>106.8</v>
      </c>
      <c r="K195" s="10">
        <v>3</v>
      </c>
      <c r="L195" s="41"/>
    </row>
    <row r="196" spans="1:12" ht="15" customHeight="1" x14ac:dyDescent="0.2">
      <c r="A196" s="56" t="s">
        <v>466</v>
      </c>
      <c r="B196" s="57" t="s">
        <v>552</v>
      </c>
      <c r="C196" s="52">
        <v>40</v>
      </c>
      <c r="D196" s="50">
        <v>80</v>
      </c>
      <c r="E196" s="10">
        <v>29.5</v>
      </c>
      <c r="F196" s="10">
        <v>7</v>
      </c>
      <c r="G196" s="10"/>
      <c r="H196" s="10"/>
      <c r="I196" s="10"/>
      <c r="J196" s="10">
        <v>101.5</v>
      </c>
      <c r="K196" s="10">
        <v>3</v>
      </c>
      <c r="L196" s="41"/>
    </row>
    <row r="197" spans="1:12" ht="15" customHeight="1" x14ac:dyDescent="0.2">
      <c r="A197" s="56" t="s">
        <v>466</v>
      </c>
      <c r="B197" s="58" t="s">
        <v>553</v>
      </c>
      <c r="C197" s="52">
        <v>45</v>
      </c>
      <c r="D197" s="50">
        <v>80</v>
      </c>
      <c r="E197" s="54">
        <v>28.1</v>
      </c>
      <c r="F197" s="54">
        <v>7</v>
      </c>
      <c r="G197" s="54"/>
      <c r="H197" s="54"/>
      <c r="I197" s="54"/>
      <c r="J197" s="54">
        <v>101.2</v>
      </c>
      <c r="K197" s="54">
        <v>3</v>
      </c>
      <c r="L197" s="41"/>
    </row>
    <row r="198" spans="1:12" ht="15" customHeight="1" x14ac:dyDescent="0.2">
      <c r="A198" s="56" t="s">
        <v>466</v>
      </c>
      <c r="B198" s="58" t="s">
        <v>554</v>
      </c>
      <c r="C198" s="52">
        <v>49.5</v>
      </c>
      <c r="D198" s="50">
        <v>81</v>
      </c>
      <c r="E198" s="54">
        <v>26.7</v>
      </c>
      <c r="F198" s="54">
        <v>7</v>
      </c>
      <c r="G198" s="54"/>
      <c r="H198" s="54"/>
      <c r="I198" s="54"/>
      <c r="J198" s="54">
        <v>101.6</v>
      </c>
      <c r="K198" s="54">
        <v>3</v>
      </c>
      <c r="L198" s="41"/>
    </row>
    <row r="199" spans="1:12" ht="15" customHeight="1" x14ac:dyDescent="0.2">
      <c r="A199" s="56" t="s">
        <v>466</v>
      </c>
      <c r="B199" s="58" t="s">
        <v>555</v>
      </c>
      <c r="C199" s="52">
        <v>60</v>
      </c>
      <c r="D199" s="50">
        <v>81</v>
      </c>
      <c r="E199" s="54">
        <v>23.1</v>
      </c>
      <c r="F199" s="54">
        <v>7</v>
      </c>
      <c r="G199" s="54"/>
      <c r="H199" s="54"/>
      <c r="I199" s="54"/>
      <c r="J199" s="54">
        <v>100.9</v>
      </c>
      <c r="K199" s="54">
        <v>3</v>
      </c>
      <c r="L199" s="41"/>
    </row>
    <row r="200" spans="1:12" ht="15" customHeight="1" x14ac:dyDescent="0.2">
      <c r="A200" s="56" t="s">
        <v>466</v>
      </c>
      <c r="B200" s="58" t="s">
        <v>556</v>
      </c>
      <c r="C200" s="52">
        <v>65</v>
      </c>
      <c r="D200" s="50">
        <v>82</v>
      </c>
      <c r="E200" s="10">
        <v>20.8</v>
      </c>
      <c r="F200" s="10">
        <v>6.2</v>
      </c>
      <c r="G200" s="10"/>
      <c r="H200" s="10"/>
      <c r="I200" s="10"/>
      <c r="J200" s="10">
        <v>101</v>
      </c>
      <c r="K200" s="10">
        <v>3</v>
      </c>
      <c r="L200" s="41"/>
    </row>
    <row r="201" spans="1:12" ht="15" customHeight="1" x14ac:dyDescent="0.2">
      <c r="A201" s="56" t="s">
        <v>466</v>
      </c>
      <c r="B201" s="57" t="s">
        <v>557</v>
      </c>
      <c r="C201" s="52">
        <v>69.5</v>
      </c>
      <c r="D201" s="50">
        <v>82</v>
      </c>
      <c r="E201" s="54">
        <v>19.399999999999999</v>
      </c>
      <c r="F201" s="54">
        <v>6.2</v>
      </c>
      <c r="G201" s="54"/>
      <c r="H201" s="54"/>
      <c r="I201" s="54"/>
      <c r="J201" s="54">
        <v>101</v>
      </c>
      <c r="K201" s="54">
        <v>3</v>
      </c>
      <c r="L201" s="41"/>
    </row>
    <row r="202" spans="1:12" ht="15" customHeight="1" x14ac:dyDescent="0.2">
      <c r="A202" s="56" t="s">
        <v>466</v>
      </c>
      <c r="B202" s="57" t="s">
        <v>558</v>
      </c>
      <c r="C202" s="52">
        <v>80</v>
      </c>
      <c r="D202" s="50">
        <v>83</v>
      </c>
      <c r="E202" s="54">
        <v>15.8</v>
      </c>
      <c r="F202" s="54">
        <v>5.3</v>
      </c>
      <c r="G202" s="54"/>
      <c r="H202" s="54"/>
      <c r="I202" s="54"/>
      <c r="J202" s="54">
        <v>100.2</v>
      </c>
      <c r="K202" s="54">
        <v>3</v>
      </c>
      <c r="L202" s="41"/>
    </row>
    <row r="203" spans="1:12" ht="15" customHeight="1" x14ac:dyDescent="0.2">
      <c r="A203" s="56" t="s">
        <v>466</v>
      </c>
      <c r="B203" s="57" t="s">
        <v>559</v>
      </c>
      <c r="C203" s="52">
        <v>99</v>
      </c>
      <c r="D203" s="50">
        <v>83</v>
      </c>
      <c r="E203" s="54">
        <v>22.5</v>
      </c>
      <c r="F203" s="54">
        <v>4.5</v>
      </c>
      <c r="G203" s="54"/>
      <c r="H203" s="54"/>
      <c r="I203" s="54"/>
      <c r="J203" s="54">
        <v>102.6</v>
      </c>
      <c r="K203" s="54">
        <v>3</v>
      </c>
      <c r="L203" s="41"/>
    </row>
    <row r="204" spans="1:12" ht="15" customHeight="1" x14ac:dyDescent="0.2">
      <c r="A204" s="56" t="s">
        <v>466</v>
      </c>
      <c r="B204" s="57" t="s">
        <v>560</v>
      </c>
      <c r="C204" s="52">
        <v>108</v>
      </c>
      <c r="D204" s="50">
        <v>83</v>
      </c>
      <c r="E204" s="54">
        <v>25.6</v>
      </c>
      <c r="F204" s="54">
        <v>4.5</v>
      </c>
      <c r="G204" s="54"/>
      <c r="H204" s="54"/>
      <c r="I204" s="54"/>
      <c r="J204" s="54">
        <v>104</v>
      </c>
      <c r="K204" s="54">
        <v>3</v>
      </c>
      <c r="L204" s="41"/>
    </row>
    <row r="205" spans="1:12" ht="15" customHeight="1" x14ac:dyDescent="0.2">
      <c r="A205" s="56" t="s">
        <v>466</v>
      </c>
      <c r="B205" s="57" t="s">
        <v>561</v>
      </c>
      <c r="C205" s="52">
        <v>120</v>
      </c>
      <c r="D205" s="50">
        <v>82</v>
      </c>
      <c r="E205" s="54">
        <v>34.6</v>
      </c>
      <c r="F205" s="54">
        <v>3.6</v>
      </c>
      <c r="G205" s="54"/>
      <c r="H205" s="54"/>
      <c r="I205" s="54"/>
      <c r="J205" s="54">
        <v>106.8</v>
      </c>
      <c r="K205" s="54">
        <v>3</v>
      </c>
      <c r="L205" s="41"/>
    </row>
    <row r="206" spans="1:12" ht="15" customHeight="1" x14ac:dyDescent="0.2">
      <c r="A206" s="56" t="s">
        <v>466</v>
      </c>
      <c r="B206" s="53" t="s">
        <v>562</v>
      </c>
      <c r="C206" s="52">
        <v>150</v>
      </c>
      <c r="D206" s="52">
        <v>82</v>
      </c>
      <c r="E206" s="47">
        <v>36.5</v>
      </c>
      <c r="F206" s="47">
        <v>24.6</v>
      </c>
      <c r="G206" s="47"/>
      <c r="H206" s="47"/>
      <c r="I206" s="47"/>
      <c r="J206" s="47">
        <v>150.80000000000001</v>
      </c>
      <c r="K206" s="52">
        <v>3</v>
      </c>
      <c r="L206" s="41"/>
    </row>
    <row r="207" spans="1:12" ht="15" customHeight="1" x14ac:dyDescent="0.2">
      <c r="A207" s="56" t="s">
        <v>466</v>
      </c>
      <c r="B207" s="53" t="s">
        <v>563</v>
      </c>
      <c r="C207" s="52">
        <v>245</v>
      </c>
      <c r="D207" s="52">
        <v>83</v>
      </c>
      <c r="E207" s="52">
        <v>178.7</v>
      </c>
      <c r="F207" s="47">
        <v>14.2</v>
      </c>
      <c r="G207" s="47"/>
      <c r="H207" s="47"/>
      <c r="I207" s="47"/>
      <c r="J207" s="47">
        <v>114.3</v>
      </c>
      <c r="K207" s="47">
        <v>5.4</v>
      </c>
      <c r="L207" s="41"/>
    </row>
    <row r="208" spans="1:12" ht="15" customHeight="1" x14ac:dyDescent="0.2">
      <c r="A208" s="56" t="s">
        <v>466</v>
      </c>
      <c r="B208" s="53" t="s">
        <v>564</v>
      </c>
      <c r="C208" s="52">
        <v>300</v>
      </c>
      <c r="D208" s="52">
        <v>83</v>
      </c>
      <c r="E208" s="52">
        <v>180.5</v>
      </c>
      <c r="F208" s="47">
        <v>12.8</v>
      </c>
      <c r="G208" s="47"/>
      <c r="H208" s="47"/>
      <c r="I208" s="47"/>
      <c r="J208" s="47">
        <v>113.6</v>
      </c>
      <c r="K208" s="47">
        <v>5.4</v>
      </c>
      <c r="L208" s="41"/>
    </row>
    <row r="209" spans="1:12" ht="15" customHeight="1" x14ac:dyDescent="0.2">
      <c r="A209" s="56" t="s">
        <v>753</v>
      </c>
      <c r="B209" s="53" t="s">
        <v>754</v>
      </c>
      <c r="C209" s="52">
        <v>28</v>
      </c>
      <c r="D209" s="52">
        <v>80</v>
      </c>
      <c r="E209" s="52">
        <v>209</v>
      </c>
      <c r="F209" s="47">
        <v>22</v>
      </c>
      <c r="G209" s="47"/>
      <c r="H209" s="47"/>
      <c r="I209" s="47"/>
      <c r="J209" s="47">
        <v>151</v>
      </c>
      <c r="K209" s="47">
        <v>3</v>
      </c>
      <c r="L209" s="41"/>
    </row>
    <row r="210" spans="1:12" ht="15" customHeight="1" x14ac:dyDescent="0.2">
      <c r="A210" s="13" t="s">
        <v>771</v>
      </c>
      <c r="B210" s="74" t="s">
        <v>772</v>
      </c>
      <c r="C210" s="9">
        <v>20</v>
      </c>
      <c r="D210" s="9">
        <v>20</v>
      </c>
      <c r="E210" s="52">
        <v>84.7</v>
      </c>
      <c r="F210" s="52">
        <v>36</v>
      </c>
      <c r="G210" s="47">
        <v>19</v>
      </c>
      <c r="H210" s="47"/>
      <c r="I210" s="47"/>
      <c r="J210" s="47">
        <v>137</v>
      </c>
      <c r="K210" s="47">
        <v>1</v>
      </c>
      <c r="L210" s="41"/>
    </row>
    <row r="211" spans="1:12" ht="15" customHeight="1" x14ac:dyDescent="0.2">
      <c r="A211" s="13" t="s">
        <v>771</v>
      </c>
      <c r="B211" s="74" t="s">
        <v>773</v>
      </c>
      <c r="C211" s="9">
        <v>25</v>
      </c>
      <c r="D211" s="9">
        <v>25</v>
      </c>
      <c r="E211" s="52">
        <v>84.7</v>
      </c>
      <c r="F211" s="52">
        <v>35</v>
      </c>
      <c r="G211" s="47">
        <v>19</v>
      </c>
      <c r="H211" s="47"/>
      <c r="I211" s="47"/>
      <c r="J211" s="47">
        <v>135</v>
      </c>
      <c r="K211" s="47">
        <v>1</v>
      </c>
      <c r="L211" s="41"/>
    </row>
    <row r="212" spans="1:12" ht="15" customHeight="1" x14ac:dyDescent="0.2">
      <c r="A212" s="13" t="s">
        <v>771</v>
      </c>
      <c r="B212" s="74" t="s">
        <v>774</v>
      </c>
      <c r="C212" s="9">
        <v>30</v>
      </c>
      <c r="D212" s="9">
        <v>30</v>
      </c>
      <c r="E212" s="52">
        <v>84.8</v>
      </c>
      <c r="F212" s="52">
        <v>33</v>
      </c>
      <c r="G212" s="47">
        <v>19</v>
      </c>
      <c r="H212" s="47"/>
      <c r="I212" s="47"/>
      <c r="J212" s="47">
        <v>132</v>
      </c>
      <c r="K212" s="47">
        <v>2</v>
      </c>
      <c r="L212" s="41"/>
    </row>
    <row r="213" spans="1:12" ht="15" customHeight="1" x14ac:dyDescent="0.2">
      <c r="A213" s="13" t="s">
        <v>771</v>
      </c>
      <c r="B213" s="74" t="s">
        <v>775</v>
      </c>
      <c r="C213" s="9">
        <v>35</v>
      </c>
      <c r="D213" s="9">
        <v>35</v>
      </c>
      <c r="E213" s="52">
        <v>84.8</v>
      </c>
      <c r="F213" s="52">
        <v>32</v>
      </c>
      <c r="G213" s="47">
        <v>16</v>
      </c>
      <c r="H213" s="47"/>
      <c r="I213" s="47"/>
      <c r="J213" s="47">
        <v>130</v>
      </c>
      <c r="K213" s="47">
        <v>2</v>
      </c>
      <c r="L213" s="41"/>
    </row>
    <row r="214" spans="1:12" ht="15" customHeight="1" x14ac:dyDescent="0.2">
      <c r="A214" s="13" t="s">
        <v>771</v>
      </c>
      <c r="B214" s="74" t="s">
        <v>776</v>
      </c>
      <c r="C214" s="9">
        <v>40</v>
      </c>
      <c r="D214" s="9">
        <v>40</v>
      </c>
      <c r="E214" s="52">
        <v>84.8</v>
      </c>
      <c r="F214" s="52">
        <v>30</v>
      </c>
      <c r="G214" s="47">
        <v>16</v>
      </c>
      <c r="H214" s="47"/>
      <c r="I214" s="47"/>
      <c r="J214" s="47">
        <v>127</v>
      </c>
      <c r="K214" s="47">
        <v>2</v>
      </c>
      <c r="L214" s="41"/>
    </row>
    <row r="215" spans="1:12" ht="15" customHeight="1" x14ac:dyDescent="0.2">
      <c r="A215" s="13" t="s">
        <v>771</v>
      </c>
      <c r="B215" s="74" t="s">
        <v>777</v>
      </c>
      <c r="C215" s="9">
        <v>20</v>
      </c>
      <c r="D215" s="9">
        <v>22.9</v>
      </c>
      <c r="E215" s="52">
        <v>84</v>
      </c>
      <c r="F215" s="52">
        <v>368</v>
      </c>
      <c r="G215" s="47">
        <v>13</v>
      </c>
      <c r="H215" s="47"/>
      <c r="I215" s="47"/>
      <c r="J215" s="47">
        <v>139</v>
      </c>
      <c r="K215" s="47">
        <v>1</v>
      </c>
      <c r="L215" s="41"/>
    </row>
    <row r="216" spans="1:12" ht="15" customHeight="1" x14ac:dyDescent="0.2">
      <c r="A216" s="13" t="s">
        <v>771</v>
      </c>
      <c r="B216" s="74" t="s">
        <v>778</v>
      </c>
      <c r="C216" s="9">
        <v>30</v>
      </c>
      <c r="D216" s="9">
        <v>30</v>
      </c>
      <c r="E216" s="52">
        <v>84.1</v>
      </c>
      <c r="F216" s="52">
        <v>37</v>
      </c>
      <c r="G216" s="47">
        <v>15</v>
      </c>
      <c r="H216" s="47"/>
      <c r="I216" s="47"/>
      <c r="J216" s="47">
        <v>139</v>
      </c>
      <c r="K216" s="47">
        <v>1</v>
      </c>
      <c r="L216" s="41"/>
    </row>
    <row r="217" spans="1:12" ht="15" customHeight="1" x14ac:dyDescent="0.2">
      <c r="A217" s="13" t="s">
        <v>771</v>
      </c>
      <c r="B217" s="74" t="s">
        <v>779</v>
      </c>
      <c r="C217" s="9">
        <v>50</v>
      </c>
      <c r="D217" s="9">
        <v>44.9</v>
      </c>
      <c r="E217" s="52">
        <v>84.3</v>
      </c>
      <c r="F217" s="52">
        <v>36</v>
      </c>
      <c r="G217" s="47">
        <v>20</v>
      </c>
      <c r="H217" s="47"/>
      <c r="I217" s="47"/>
      <c r="J217" s="47">
        <v>138</v>
      </c>
      <c r="K217" s="47">
        <v>2</v>
      </c>
      <c r="L217" s="41"/>
    </row>
    <row r="218" spans="1:12" ht="15" customHeight="1" x14ac:dyDescent="0.2">
      <c r="A218" s="56" t="s">
        <v>759</v>
      </c>
      <c r="B218" s="53" t="s">
        <v>760</v>
      </c>
      <c r="C218" s="52">
        <v>25</v>
      </c>
      <c r="D218" s="52">
        <v>88.16</v>
      </c>
      <c r="E218" s="52">
        <v>161</v>
      </c>
      <c r="F218" s="47">
        <v>22</v>
      </c>
      <c r="G218" s="47"/>
      <c r="H218" s="47"/>
      <c r="I218" s="47"/>
      <c r="J218" s="47">
        <v>165</v>
      </c>
      <c r="K218" s="47">
        <v>3</v>
      </c>
      <c r="L218" s="41"/>
    </row>
    <row r="219" spans="1:12" ht="15" customHeight="1" x14ac:dyDescent="0.2">
      <c r="A219" s="56" t="s">
        <v>759</v>
      </c>
      <c r="B219" s="53" t="s">
        <v>761</v>
      </c>
      <c r="C219" s="52">
        <v>25</v>
      </c>
      <c r="D219" s="52">
        <v>88.16</v>
      </c>
      <c r="E219" s="52">
        <v>161</v>
      </c>
      <c r="F219" s="47">
        <v>22</v>
      </c>
      <c r="G219" s="47"/>
      <c r="H219" s="47"/>
      <c r="I219" s="47"/>
      <c r="J219" s="47">
        <v>165</v>
      </c>
      <c r="K219" s="47">
        <v>3</v>
      </c>
      <c r="L219" s="41"/>
    </row>
    <row r="220" spans="1:12" ht="15" customHeight="1" x14ac:dyDescent="0.2">
      <c r="A220" s="56" t="s">
        <v>755</v>
      </c>
      <c r="B220" s="53" t="s">
        <v>756</v>
      </c>
      <c r="C220" s="52">
        <v>25</v>
      </c>
      <c r="D220" s="52">
        <v>83</v>
      </c>
      <c r="E220" s="52">
        <v>161</v>
      </c>
      <c r="F220" s="47">
        <v>22</v>
      </c>
      <c r="G220" s="47"/>
      <c r="H220" s="47"/>
      <c r="I220" s="47"/>
      <c r="J220" s="47">
        <v>165</v>
      </c>
      <c r="K220" s="47">
        <v>3</v>
      </c>
      <c r="L220" s="41"/>
    </row>
    <row r="221" spans="1:12" ht="15" customHeight="1" x14ac:dyDescent="0.2">
      <c r="A221" s="56" t="s">
        <v>755</v>
      </c>
      <c r="B221" s="53" t="s">
        <v>757</v>
      </c>
      <c r="C221" s="52">
        <v>35</v>
      </c>
      <c r="D221" s="52">
        <v>82</v>
      </c>
      <c r="E221" s="52">
        <v>269</v>
      </c>
      <c r="F221" s="47">
        <v>22</v>
      </c>
      <c r="G221" s="47"/>
      <c r="H221" s="47"/>
      <c r="I221" s="47"/>
      <c r="J221" s="47">
        <v>151</v>
      </c>
      <c r="K221" s="47">
        <v>6</v>
      </c>
      <c r="L221" s="41"/>
    </row>
    <row r="222" spans="1:12" ht="15" customHeight="1" x14ac:dyDescent="0.2">
      <c r="A222" s="56" t="s">
        <v>755</v>
      </c>
      <c r="B222" s="53" t="s">
        <v>758</v>
      </c>
      <c r="C222" s="52">
        <v>47</v>
      </c>
      <c r="D222" s="52">
        <v>82</v>
      </c>
      <c r="E222" s="52">
        <v>378</v>
      </c>
      <c r="F222" s="47">
        <v>22</v>
      </c>
      <c r="G222" s="47"/>
      <c r="H222" s="47"/>
      <c r="I222" s="47"/>
      <c r="J222" s="47">
        <v>135</v>
      </c>
      <c r="K222" s="47">
        <v>9</v>
      </c>
      <c r="L222" s="41"/>
    </row>
    <row r="223" spans="1:12" ht="15" customHeight="1" x14ac:dyDescent="0.2">
      <c r="A223" s="13" t="s">
        <v>762</v>
      </c>
      <c r="B223" s="74" t="s">
        <v>763</v>
      </c>
      <c r="C223" s="9">
        <v>20</v>
      </c>
      <c r="D223" s="52">
        <v>84.7</v>
      </c>
      <c r="E223" s="52">
        <v>36</v>
      </c>
      <c r="F223" s="47">
        <v>19</v>
      </c>
      <c r="G223" s="47"/>
      <c r="H223" s="47"/>
      <c r="I223" s="47"/>
      <c r="J223" s="47">
        <v>137</v>
      </c>
      <c r="K223" s="47">
        <v>1</v>
      </c>
      <c r="L223" s="41"/>
    </row>
    <row r="224" spans="1:12" ht="15" customHeight="1" x14ac:dyDescent="0.2">
      <c r="A224" s="13" t="s">
        <v>762</v>
      </c>
      <c r="B224" s="74" t="s">
        <v>764</v>
      </c>
      <c r="C224" s="9">
        <v>25</v>
      </c>
      <c r="D224" s="52">
        <v>84.7</v>
      </c>
      <c r="E224" s="52">
        <v>35</v>
      </c>
      <c r="F224" s="47">
        <v>19</v>
      </c>
      <c r="G224" s="47"/>
      <c r="H224" s="47"/>
      <c r="I224" s="47"/>
      <c r="J224" s="47">
        <v>135</v>
      </c>
      <c r="K224" s="47">
        <v>1</v>
      </c>
      <c r="L224" s="41"/>
    </row>
    <row r="225" spans="1:12" ht="15" customHeight="1" x14ac:dyDescent="0.2">
      <c r="A225" s="13" t="s">
        <v>762</v>
      </c>
      <c r="B225" s="74" t="s">
        <v>765</v>
      </c>
      <c r="C225" s="9">
        <v>30</v>
      </c>
      <c r="D225" s="52">
        <v>84.8</v>
      </c>
      <c r="E225" s="52">
        <v>33</v>
      </c>
      <c r="F225" s="47">
        <v>19</v>
      </c>
      <c r="G225" s="47"/>
      <c r="H225" s="47"/>
      <c r="I225" s="47"/>
      <c r="J225" s="47">
        <v>132</v>
      </c>
      <c r="K225" s="47">
        <v>2</v>
      </c>
      <c r="L225" s="41"/>
    </row>
    <row r="226" spans="1:12" ht="15" customHeight="1" x14ac:dyDescent="0.2">
      <c r="A226" s="13" t="s">
        <v>762</v>
      </c>
      <c r="B226" s="74" t="s">
        <v>766</v>
      </c>
      <c r="C226" s="9">
        <v>35</v>
      </c>
      <c r="D226" s="52">
        <v>84.8</v>
      </c>
      <c r="E226" s="52">
        <v>32</v>
      </c>
      <c r="F226" s="47">
        <v>16</v>
      </c>
      <c r="G226" s="47"/>
      <c r="H226" s="47"/>
      <c r="I226" s="47"/>
      <c r="J226" s="47">
        <v>130</v>
      </c>
      <c r="K226" s="47">
        <v>2</v>
      </c>
      <c r="L226" s="41"/>
    </row>
    <row r="227" spans="1:12" ht="15" customHeight="1" x14ac:dyDescent="0.2">
      <c r="A227" s="13" t="s">
        <v>762</v>
      </c>
      <c r="B227" s="74" t="s">
        <v>767</v>
      </c>
      <c r="C227" s="9">
        <v>40</v>
      </c>
      <c r="D227" s="52">
        <v>84.8</v>
      </c>
      <c r="E227" s="52">
        <v>30</v>
      </c>
      <c r="F227" s="47">
        <v>16</v>
      </c>
      <c r="G227" s="47"/>
      <c r="H227" s="47"/>
      <c r="I227" s="47"/>
      <c r="J227" s="47">
        <v>127</v>
      </c>
      <c r="K227" s="47">
        <v>2</v>
      </c>
      <c r="L227" s="41"/>
    </row>
    <row r="228" spans="1:12" ht="15" customHeight="1" x14ac:dyDescent="0.2">
      <c r="A228" s="13" t="s">
        <v>762</v>
      </c>
      <c r="B228" s="74" t="s">
        <v>768</v>
      </c>
      <c r="C228" s="9">
        <v>22.9</v>
      </c>
      <c r="D228" s="52">
        <v>84</v>
      </c>
      <c r="E228" s="52">
        <v>368</v>
      </c>
      <c r="F228" s="47">
        <v>13</v>
      </c>
      <c r="G228" s="47"/>
      <c r="H228" s="47"/>
      <c r="I228" s="47"/>
      <c r="J228" s="47">
        <v>139</v>
      </c>
      <c r="K228" s="47">
        <v>1</v>
      </c>
      <c r="L228" s="41"/>
    </row>
    <row r="229" spans="1:12" ht="15" customHeight="1" x14ac:dyDescent="0.2">
      <c r="A229" s="13" t="s">
        <v>762</v>
      </c>
      <c r="B229" s="74" t="s">
        <v>769</v>
      </c>
      <c r="C229" s="9">
        <v>30</v>
      </c>
      <c r="D229" s="52">
        <v>84.1</v>
      </c>
      <c r="E229" s="52">
        <v>37</v>
      </c>
      <c r="F229" s="47">
        <v>15</v>
      </c>
      <c r="G229" s="47"/>
      <c r="H229" s="47"/>
      <c r="I229" s="47"/>
      <c r="J229" s="47">
        <v>139</v>
      </c>
      <c r="K229" s="47">
        <v>1</v>
      </c>
      <c r="L229" s="41"/>
    </row>
    <row r="230" spans="1:12" ht="15" customHeight="1" x14ac:dyDescent="0.2">
      <c r="A230" s="13" t="s">
        <v>762</v>
      </c>
      <c r="B230" s="74" t="s">
        <v>770</v>
      </c>
      <c r="C230" s="9">
        <v>44.9</v>
      </c>
      <c r="D230" s="52">
        <v>84.3</v>
      </c>
      <c r="E230" s="52">
        <v>36</v>
      </c>
      <c r="F230" s="47">
        <v>20</v>
      </c>
      <c r="G230" s="47"/>
      <c r="H230" s="47"/>
      <c r="I230" s="47"/>
      <c r="J230" s="47">
        <v>138</v>
      </c>
      <c r="K230" s="47">
        <v>2</v>
      </c>
      <c r="L230" s="41"/>
    </row>
    <row r="231" spans="1:12" ht="15" customHeight="1" x14ac:dyDescent="0.2">
      <c r="A231" s="13" t="s">
        <v>430</v>
      </c>
      <c r="B231" s="13" t="s">
        <v>431</v>
      </c>
      <c r="C231" s="9">
        <v>26.5</v>
      </c>
      <c r="D231" s="10">
        <v>79.5</v>
      </c>
      <c r="E231" s="9">
        <v>272</v>
      </c>
      <c r="F231" s="9">
        <v>29</v>
      </c>
      <c r="G231" s="40"/>
      <c r="H231" s="40"/>
      <c r="I231" s="40"/>
      <c r="J231" s="9">
        <v>160</v>
      </c>
      <c r="K231" s="9">
        <v>4</v>
      </c>
      <c r="L231" s="41">
        <v>560</v>
      </c>
    </row>
    <row r="232" spans="1:12" ht="15" customHeight="1" x14ac:dyDescent="0.2">
      <c r="A232" s="13" t="s">
        <v>430</v>
      </c>
      <c r="B232" s="13" t="s">
        <v>432</v>
      </c>
      <c r="C232" s="9">
        <v>24.7</v>
      </c>
      <c r="D232" s="10">
        <v>81.5</v>
      </c>
      <c r="E232" s="9">
        <v>267</v>
      </c>
      <c r="F232" s="9">
        <v>23</v>
      </c>
      <c r="G232" s="40"/>
      <c r="H232" s="40"/>
      <c r="I232" s="40"/>
      <c r="J232" s="9">
        <v>169</v>
      </c>
      <c r="K232" s="9">
        <v>3</v>
      </c>
      <c r="L232" s="41">
        <v>495</v>
      </c>
    </row>
    <row r="233" spans="1:12" ht="15" customHeight="1" x14ac:dyDescent="0.2">
      <c r="A233" s="13" t="s">
        <v>430</v>
      </c>
      <c r="B233" s="13" t="s">
        <v>433</v>
      </c>
      <c r="C233" s="9">
        <v>28.5</v>
      </c>
      <c r="D233" s="10">
        <v>83</v>
      </c>
      <c r="E233" s="9">
        <v>191</v>
      </c>
      <c r="F233" s="9">
        <v>25</v>
      </c>
      <c r="G233" s="40"/>
      <c r="H233" s="40"/>
      <c r="I233" s="40"/>
      <c r="J233" s="9">
        <v>130</v>
      </c>
      <c r="K233" s="9">
        <v>3</v>
      </c>
      <c r="L233" s="41">
        <v>570</v>
      </c>
    </row>
    <row r="234" spans="1:12" ht="15" customHeight="1" x14ac:dyDescent="0.2">
      <c r="A234" s="13" t="s">
        <v>592</v>
      </c>
      <c r="B234" s="13" t="s">
        <v>593</v>
      </c>
      <c r="C234" s="9">
        <v>20</v>
      </c>
      <c r="D234" s="10">
        <v>79</v>
      </c>
      <c r="E234" s="9">
        <v>201</v>
      </c>
      <c r="F234" s="9">
        <v>30</v>
      </c>
      <c r="G234" s="40"/>
      <c r="H234" s="40"/>
      <c r="I234" s="40"/>
      <c r="J234" s="9">
        <v>147</v>
      </c>
      <c r="K234" s="9">
        <v>5</v>
      </c>
      <c r="L234" s="41">
        <v>400</v>
      </c>
    </row>
    <row r="235" spans="1:12" ht="15" customHeight="1" x14ac:dyDescent="0.2">
      <c r="A235" s="13" t="s">
        <v>116</v>
      </c>
      <c r="B235" s="13" t="s">
        <v>578</v>
      </c>
      <c r="C235" s="9">
        <v>9.9</v>
      </c>
      <c r="D235" s="10">
        <v>78.7</v>
      </c>
      <c r="E235" s="9">
        <v>180</v>
      </c>
      <c r="F235" s="9">
        <v>18</v>
      </c>
      <c r="G235" s="40"/>
      <c r="H235" s="40"/>
      <c r="I235" s="40"/>
      <c r="J235" s="9">
        <v>146</v>
      </c>
      <c r="K235" s="9">
        <v>6</v>
      </c>
      <c r="L235" s="41"/>
    </row>
    <row r="236" spans="1:12" ht="15" customHeight="1" x14ac:dyDescent="0.2">
      <c r="A236" s="13" t="s">
        <v>116</v>
      </c>
      <c r="B236" s="13" t="s">
        <v>579</v>
      </c>
      <c r="C236" s="9">
        <v>15</v>
      </c>
      <c r="D236" s="10">
        <v>80.900000000000006</v>
      </c>
      <c r="E236" s="9">
        <v>151</v>
      </c>
      <c r="F236" s="9">
        <v>14</v>
      </c>
      <c r="G236" s="40"/>
      <c r="H236" s="40"/>
      <c r="I236" s="40"/>
      <c r="J236" s="9">
        <v>146</v>
      </c>
      <c r="K236" s="9">
        <v>4</v>
      </c>
      <c r="L236" s="41"/>
    </row>
    <row r="237" spans="1:12" ht="15" customHeight="1" x14ac:dyDescent="0.2">
      <c r="A237" s="13" t="s">
        <v>116</v>
      </c>
      <c r="B237" s="13" t="s">
        <v>580</v>
      </c>
      <c r="C237" s="9">
        <v>21</v>
      </c>
      <c r="D237" s="11">
        <v>82.1</v>
      </c>
      <c r="E237" s="9">
        <v>102</v>
      </c>
      <c r="F237" s="9">
        <v>13</v>
      </c>
      <c r="G237" s="40"/>
      <c r="H237" s="40"/>
      <c r="I237" s="40"/>
      <c r="J237" s="9">
        <v>150</v>
      </c>
      <c r="K237" s="9">
        <v>3</v>
      </c>
      <c r="L237" s="41"/>
    </row>
    <row r="238" spans="1:12" ht="15" customHeight="1" x14ac:dyDescent="0.2">
      <c r="A238" s="13" t="s">
        <v>116</v>
      </c>
      <c r="B238" s="13" t="s">
        <v>581</v>
      </c>
      <c r="C238" s="9">
        <v>25.9</v>
      </c>
      <c r="D238" s="10">
        <v>82.7</v>
      </c>
      <c r="E238" s="9">
        <v>72</v>
      </c>
      <c r="F238" s="9">
        <v>12</v>
      </c>
      <c r="G238" s="40"/>
      <c r="H238" s="40"/>
      <c r="I238" s="40"/>
      <c r="J238" s="9">
        <v>153</v>
      </c>
      <c r="K238" s="9">
        <v>2</v>
      </c>
      <c r="L238" s="41"/>
    </row>
    <row r="239" spans="1:12" ht="15" customHeight="1" x14ac:dyDescent="0.2">
      <c r="A239" s="13" t="s">
        <v>116</v>
      </c>
      <c r="B239" s="13" t="s">
        <v>582</v>
      </c>
      <c r="C239" s="9">
        <v>32.5</v>
      </c>
      <c r="D239" s="10">
        <v>84.3</v>
      </c>
      <c r="E239" s="9">
        <v>26</v>
      </c>
      <c r="F239" s="9">
        <v>15</v>
      </c>
      <c r="G239" s="40"/>
      <c r="H239" s="40"/>
      <c r="I239" s="40"/>
      <c r="J239" s="9">
        <v>166</v>
      </c>
      <c r="K239" s="9">
        <v>1</v>
      </c>
      <c r="L239" s="41"/>
    </row>
    <row r="240" spans="1:12" ht="15" customHeight="1" x14ac:dyDescent="0.2">
      <c r="A240" s="13" t="s">
        <v>116</v>
      </c>
      <c r="B240" s="13" t="s">
        <v>576</v>
      </c>
      <c r="C240" s="9">
        <v>35.5</v>
      </c>
      <c r="D240" s="10">
        <v>81</v>
      </c>
      <c r="E240" s="9">
        <v>250</v>
      </c>
      <c r="F240" s="9">
        <v>13</v>
      </c>
      <c r="G240" s="40"/>
      <c r="H240" s="40"/>
      <c r="I240" s="40"/>
      <c r="J240" s="9">
        <v>115</v>
      </c>
      <c r="K240" s="9">
        <v>5</v>
      </c>
      <c r="L240" s="41"/>
    </row>
    <row r="241" spans="1:12" ht="15" customHeight="1" x14ac:dyDescent="0.2">
      <c r="A241" s="13" t="s">
        <v>116</v>
      </c>
      <c r="B241" s="13" t="s">
        <v>577</v>
      </c>
      <c r="C241" s="9">
        <v>45</v>
      </c>
      <c r="D241" s="10">
        <v>82</v>
      </c>
      <c r="E241" s="9">
        <v>187</v>
      </c>
      <c r="F241" s="9">
        <v>15</v>
      </c>
      <c r="G241" s="40"/>
      <c r="H241" s="40"/>
      <c r="I241" s="40"/>
      <c r="J241" s="9">
        <v>131</v>
      </c>
      <c r="K241" s="9">
        <v>4</v>
      </c>
      <c r="L241" s="41"/>
    </row>
    <row r="242" spans="1:12" ht="15" customHeight="1" x14ac:dyDescent="0.2">
      <c r="A242" s="13" t="s">
        <v>116</v>
      </c>
      <c r="B242" s="13" t="s">
        <v>583</v>
      </c>
      <c r="C242" s="9">
        <v>59.8</v>
      </c>
      <c r="D242" s="10">
        <v>83</v>
      </c>
      <c r="E242" s="9">
        <v>105</v>
      </c>
      <c r="F242" s="9">
        <v>17</v>
      </c>
      <c r="G242" s="40"/>
      <c r="H242" s="40"/>
      <c r="I242" s="40"/>
      <c r="J242" s="9">
        <v>150</v>
      </c>
      <c r="K242" s="9">
        <v>2</v>
      </c>
      <c r="L242" s="41"/>
    </row>
    <row r="243" spans="1:12" ht="15" customHeight="1" x14ac:dyDescent="0.2">
      <c r="A243" s="13" t="s">
        <v>116</v>
      </c>
      <c r="B243" s="13" t="s">
        <v>358</v>
      </c>
      <c r="C243" s="9">
        <v>24</v>
      </c>
      <c r="D243" s="10">
        <v>82.8</v>
      </c>
      <c r="E243" s="9">
        <v>26</v>
      </c>
      <c r="F243" s="9">
        <v>1</v>
      </c>
      <c r="G243" s="40"/>
      <c r="H243" s="40"/>
      <c r="I243" s="40"/>
      <c r="J243" s="9">
        <v>110</v>
      </c>
      <c r="K243" s="9">
        <v>3</v>
      </c>
      <c r="L243" s="41"/>
    </row>
    <row r="244" spans="1:12" ht="15" customHeight="1" x14ac:dyDescent="0.2">
      <c r="A244" s="13" t="s">
        <v>116</v>
      </c>
      <c r="B244" s="13" t="s">
        <v>351</v>
      </c>
      <c r="C244" s="9">
        <v>30</v>
      </c>
      <c r="D244" s="10">
        <v>82.8</v>
      </c>
      <c r="E244" s="9">
        <v>14</v>
      </c>
      <c r="F244" s="9">
        <v>2</v>
      </c>
      <c r="G244" s="66" t="s">
        <v>194</v>
      </c>
      <c r="H244" s="40"/>
      <c r="I244" s="40"/>
      <c r="J244" s="9">
        <v>104</v>
      </c>
      <c r="K244" s="9">
        <v>2</v>
      </c>
      <c r="L244" s="41"/>
    </row>
    <row r="245" spans="1:12" ht="15" customHeight="1" x14ac:dyDescent="0.2">
      <c r="A245" s="13" t="s">
        <v>116</v>
      </c>
      <c r="B245" s="13" t="s">
        <v>352</v>
      </c>
      <c r="C245" s="9">
        <v>40</v>
      </c>
      <c r="D245" s="10">
        <v>83</v>
      </c>
      <c r="E245" s="9">
        <v>13</v>
      </c>
      <c r="F245" s="9">
        <v>5</v>
      </c>
      <c r="G245" s="40"/>
      <c r="H245" s="40"/>
      <c r="I245" s="40"/>
      <c r="J245" s="9">
        <v>102</v>
      </c>
      <c r="K245" s="9">
        <v>2</v>
      </c>
      <c r="L245" s="41"/>
    </row>
    <row r="246" spans="1:12" ht="15" customHeight="1" x14ac:dyDescent="0.2">
      <c r="A246" s="13" t="s">
        <v>116</v>
      </c>
      <c r="B246" s="13" t="s">
        <v>353</v>
      </c>
      <c r="C246" s="9">
        <v>49</v>
      </c>
      <c r="D246" s="10">
        <v>83</v>
      </c>
      <c r="E246" s="9">
        <v>100</v>
      </c>
      <c r="F246" s="9">
        <v>6</v>
      </c>
      <c r="G246" s="40"/>
      <c r="H246" s="40"/>
      <c r="I246" s="40"/>
      <c r="J246" s="9">
        <v>100</v>
      </c>
      <c r="K246" s="9">
        <v>1</v>
      </c>
      <c r="L246" s="41"/>
    </row>
    <row r="247" spans="1:12" x14ac:dyDescent="0.2">
      <c r="A247" s="13" t="s">
        <v>116</v>
      </c>
      <c r="B247" s="74" t="s">
        <v>354</v>
      </c>
      <c r="C247" s="9">
        <v>60</v>
      </c>
      <c r="D247" s="10">
        <v>83</v>
      </c>
      <c r="E247" s="9">
        <v>98</v>
      </c>
      <c r="F247" s="9">
        <v>9</v>
      </c>
      <c r="G247" s="72"/>
      <c r="H247" s="72"/>
      <c r="I247" s="72"/>
      <c r="J247" s="9">
        <v>98</v>
      </c>
      <c r="K247" s="9">
        <v>1</v>
      </c>
      <c r="L247" s="41"/>
    </row>
  </sheetData>
  <autoFilter ref="A5:L246">
    <sortState ref="A6:L184">
      <sortCondition ref="A5:A183"/>
    </sortState>
  </autoFilter>
  <mergeCells count="1">
    <mergeCell ref="A2:L2"/>
  </mergeCells>
  <phoneticPr fontId="5" type="noConversion"/>
  <hyperlinks>
    <hyperlink ref="G244" r:id="rId1"/>
  </hyperlinks>
  <printOptions horizontalCentered="1"/>
  <pageMargins left="0.15748031496062992" right="0.15748031496062992" top="0.39370078740157483" bottom="0.59055118110236227" header="0.31496062992125984" footer="0.31496062992125984"/>
  <pageSetup paperSize="9" scale="84" orientation="landscape" r:id="rId2"/>
  <headerFooter alignWithMargins="0">
    <oddFooter>&amp;RStran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5"/>
  <sheetViews>
    <sheetView tabSelected="1" zoomScaleNormal="100" workbookViewId="0">
      <selection activeCell="R18" sqref="R18"/>
    </sheetView>
  </sheetViews>
  <sheetFormatPr defaultRowHeight="12.75" x14ac:dyDescent="0.2"/>
  <cols>
    <col min="1" max="1" width="21.7109375" customWidth="1"/>
    <col min="2" max="2" width="25.7109375" customWidth="1"/>
    <col min="3" max="3" width="15.85546875" customWidth="1"/>
    <col min="4" max="4" width="18.5703125" customWidth="1"/>
    <col min="5" max="5" width="13.85546875" customWidth="1"/>
    <col min="6" max="6" width="19.42578125" customWidth="1"/>
    <col min="7" max="7" width="15.7109375" customWidth="1"/>
    <col min="8" max="8" width="18" customWidth="1"/>
    <col min="9" max="9" width="15.5703125" customWidth="1"/>
    <col min="10" max="10" width="18.28515625" customWidth="1"/>
    <col min="11" max="11" width="16.140625" customWidth="1"/>
    <col min="12" max="12" width="5.28515625" customWidth="1"/>
    <col min="13" max="13" width="16.140625" hidden="1" customWidth="1"/>
    <col min="14" max="15" width="9.140625" hidden="1" customWidth="1"/>
  </cols>
  <sheetData>
    <row r="2" spans="1:15" s="21" customFormat="1" ht="24.95" customHeight="1" x14ac:dyDescent="0.2">
      <c r="A2" s="81" t="s">
        <v>109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5" s="1" customFormat="1" ht="15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5" s="1" customFormat="1" ht="31.5" customHeight="1" x14ac:dyDescent="0.2">
      <c r="A4" s="96" t="s">
        <v>617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5" s="1" customFormat="1" ht="15" customHeight="1" thickBot="1" x14ac:dyDescent="0.3">
      <c r="A5" s="3"/>
      <c r="B5" s="37"/>
      <c r="C5" s="37"/>
      <c r="D5" s="37"/>
      <c r="E5" s="37"/>
      <c r="F5" s="37"/>
      <c r="G5" s="37"/>
      <c r="H5" s="37"/>
      <c r="I5" s="3"/>
      <c r="J5" s="3"/>
    </row>
    <row r="6" spans="1:15" s="1" customFormat="1" ht="15" customHeight="1" thickBot="1" x14ac:dyDescent="0.3">
      <c r="A6" s="3"/>
      <c r="B6" s="3"/>
      <c r="C6" s="90" t="s">
        <v>90</v>
      </c>
      <c r="D6" s="91"/>
      <c r="E6" s="91"/>
      <c r="F6" s="92"/>
      <c r="G6" s="93" t="s">
        <v>91</v>
      </c>
      <c r="H6" s="94"/>
      <c r="I6" s="94"/>
      <c r="J6" s="94"/>
      <c r="K6" s="95"/>
    </row>
    <row r="7" spans="1:15" s="1" customFormat="1" ht="66" customHeight="1" x14ac:dyDescent="0.2">
      <c r="A7" s="65" t="s">
        <v>23</v>
      </c>
      <c r="B7" s="65" t="s">
        <v>24</v>
      </c>
      <c r="C7" s="67" t="s">
        <v>26</v>
      </c>
      <c r="D7" s="67" t="s">
        <v>338</v>
      </c>
      <c r="E7" s="67" t="s">
        <v>339</v>
      </c>
      <c r="F7" s="68" t="s">
        <v>340</v>
      </c>
      <c r="G7" s="69" t="s">
        <v>26</v>
      </c>
      <c r="H7" s="70" t="s">
        <v>338</v>
      </c>
      <c r="I7" s="70" t="s">
        <v>339</v>
      </c>
      <c r="J7" s="70" t="s">
        <v>340</v>
      </c>
      <c r="K7" s="65" t="s">
        <v>349</v>
      </c>
    </row>
    <row r="8" spans="1:15" ht="15" customHeight="1" x14ac:dyDescent="0.2">
      <c r="A8" s="13" t="s">
        <v>402</v>
      </c>
      <c r="B8" s="13" t="s">
        <v>416</v>
      </c>
      <c r="C8" s="9">
        <v>19</v>
      </c>
      <c r="D8" s="10">
        <v>81</v>
      </c>
      <c r="E8" s="9">
        <v>218</v>
      </c>
      <c r="F8" s="9">
        <v>19</v>
      </c>
      <c r="G8" s="9">
        <v>19</v>
      </c>
      <c r="H8" s="9">
        <v>80</v>
      </c>
      <c r="I8" s="9">
        <v>209</v>
      </c>
      <c r="J8" s="9">
        <v>17</v>
      </c>
      <c r="K8" s="39">
        <f t="shared" ref="K8:K29" si="0">45*G8*(1-2.7/G8)</f>
        <v>733.5</v>
      </c>
      <c r="L8" s="35"/>
      <c r="M8" s="34">
        <v>8</v>
      </c>
      <c r="N8" s="12">
        <v>160</v>
      </c>
      <c r="O8" s="14">
        <f>IF(Q8&gt;R8,Q8,R8)</f>
        <v>0</v>
      </c>
    </row>
    <row r="9" spans="1:15" ht="15" customHeight="1" x14ac:dyDescent="0.2">
      <c r="A9" s="13" t="s">
        <v>402</v>
      </c>
      <c r="B9" s="13" t="s">
        <v>418</v>
      </c>
      <c r="C9" s="9">
        <v>15</v>
      </c>
      <c r="D9" s="10">
        <v>80</v>
      </c>
      <c r="E9" s="9">
        <v>236</v>
      </c>
      <c r="F9" s="9">
        <v>19</v>
      </c>
      <c r="G9" s="9">
        <v>15</v>
      </c>
      <c r="H9" s="9">
        <v>79</v>
      </c>
      <c r="I9" s="9">
        <v>163</v>
      </c>
      <c r="J9" s="9">
        <v>16</v>
      </c>
      <c r="K9" s="39">
        <f t="shared" si="0"/>
        <v>553.5</v>
      </c>
      <c r="M9">
        <f>G9*55</f>
        <v>825</v>
      </c>
      <c r="N9">
        <f>K9*12</f>
        <v>6642</v>
      </c>
    </row>
    <row r="10" spans="1:15" ht="15" customHeight="1" x14ac:dyDescent="0.2">
      <c r="A10" s="13" t="s">
        <v>402</v>
      </c>
      <c r="B10" s="13" t="s">
        <v>615</v>
      </c>
      <c r="C10" s="9">
        <v>25</v>
      </c>
      <c r="D10" s="10">
        <v>80</v>
      </c>
      <c r="E10" s="9">
        <v>230</v>
      </c>
      <c r="F10" s="9">
        <v>19</v>
      </c>
      <c r="G10" s="9">
        <v>25</v>
      </c>
      <c r="H10" s="9">
        <v>81</v>
      </c>
      <c r="I10" s="9">
        <v>181</v>
      </c>
      <c r="J10" s="9">
        <v>14</v>
      </c>
      <c r="K10" s="39">
        <f t="shared" si="0"/>
        <v>1003.5</v>
      </c>
    </row>
    <row r="11" spans="1:15" ht="15" customHeight="1" x14ac:dyDescent="0.2">
      <c r="A11" s="13" t="s">
        <v>402</v>
      </c>
      <c r="B11" s="13" t="s">
        <v>616</v>
      </c>
      <c r="C11" s="9">
        <v>30</v>
      </c>
      <c r="D11" s="10">
        <v>80</v>
      </c>
      <c r="E11" s="9">
        <v>230</v>
      </c>
      <c r="F11" s="9">
        <v>19</v>
      </c>
      <c r="G11" s="9">
        <v>30</v>
      </c>
      <c r="H11" s="9">
        <v>80</v>
      </c>
      <c r="I11" s="9">
        <v>39</v>
      </c>
      <c r="J11" s="9">
        <v>14</v>
      </c>
      <c r="K11" s="39">
        <f t="shared" si="0"/>
        <v>1228.5</v>
      </c>
    </row>
    <row r="12" spans="1:15" ht="25.5" customHeight="1" x14ac:dyDescent="0.2">
      <c r="A12" s="13" t="s">
        <v>435</v>
      </c>
      <c r="B12" s="13" t="s">
        <v>594</v>
      </c>
      <c r="C12" s="9">
        <v>41</v>
      </c>
      <c r="D12" s="10">
        <v>80</v>
      </c>
      <c r="E12" s="9">
        <v>184</v>
      </c>
      <c r="F12" s="9">
        <v>6</v>
      </c>
      <c r="G12" s="9">
        <v>41</v>
      </c>
      <c r="H12" s="9">
        <v>80</v>
      </c>
      <c r="I12" s="9">
        <v>259</v>
      </c>
      <c r="J12" s="9">
        <v>17</v>
      </c>
      <c r="K12" s="39">
        <f t="shared" si="0"/>
        <v>1723.5</v>
      </c>
    </row>
    <row r="13" spans="1:15" ht="25.5" customHeight="1" x14ac:dyDescent="0.2">
      <c r="A13" s="13" t="s">
        <v>435</v>
      </c>
      <c r="B13" s="13" t="s">
        <v>621</v>
      </c>
      <c r="C13" s="9">
        <v>46</v>
      </c>
      <c r="D13" s="10">
        <v>80</v>
      </c>
      <c r="E13" s="9">
        <v>224</v>
      </c>
      <c r="F13" s="9">
        <v>4</v>
      </c>
      <c r="G13" s="9">
        <v>46</v>
      </c>
      <c r="H13" s="9">
        <v>80</v>
      </c>
      <c r="I13" s="9">
        <v>268</v>
      </c>
      <c r="J13" s="9">
        <v>21</v>
      </c>
      <c r="K13" s="39">
        <f t="shared" si="0"/>
        <v>1948.5</v>
      </c>
    </row>
    <row r="14" spans="1:15" ht="25.5" customHeight="1" x14ac:dyDescent="0.2">
      <c r="A14" s="13" t="s">
        <v>435</v>
      </c>
      <c r="B14" s="13" t="s">
        <v>595</v>
      </c>
      <c r="C14" s="9">
        <v>50</v>
      </c>
      <c r="D14" s="10">
        <v>80</v>
      </c>
      <c r="E14" s="9">
        <v>268</v>
      </c>
      <c r="F14" s="9">
        <v>7</v>
      </c>
      <c r="G14" s="9">
        <v>50</v>
      </c>
      <c r="H14" s="9">
        <v>80</v>
      </c>
      <c r="I14" s="9">
        <v>403</v>
      </c>
      <c r="J14" s="9">
        <v>21</v>
      </c>
      <c r="K14" s="39">
        <f t="shared" si="0"/>
        <v>2128.5</v>
      </c>
    </row>
    <row r="15" spans="1:15" ht="15" customHeight="1" x14ac:dyDescent="0.2">
      <c r="A15" s="23" t="s">
        <v>685</v>
      </c>
      <c r="B15" s="75" t="s">
        <v>686</v>
      </c>
      <c r="C15" s="9">
        <v>15.6</v>
      </c>
      <c r="D15" s="10">
        <v>79</v>
      </c>
      <c r="E15" s="9">
        <v>65</v>
      </c>
      <c r="F15" s="9">
        <v>27</v>
      </c>
      <c r="G15" s="9">
        <v>15</v>
      </c>
      <c r="H15" s="9">
        <v>80</v>
      </c>
      <c r="I15" s="9">
        <v>83</v>
      </c>
      <c r="J15" s="9">
        <v>15</v>
      </c>
      <c r="K15" s="39">
        <f t="shared" si="0"/>
        <v>553.5</v>
      </c>
    </row>
    <row r="16" spans="1:15" ht="15" customHeight="1" x14ac:dyDescent="0.2">
      <c r="A16" s="23" t="s">
        <v>685</v>
      </c>
      <c r="B16" s="75" t="s">
        <v>687</v>
      </c>
      <c r="C16" s="9">
        <v>22</v>
      </c>
      <c r="D16" s="10">
        <v>80</v>
      </c>
      <c r="E16" s="9">
        <v>65</v>
      </c>
      <c r="F16" s="9">
        <v>28</v>
      </c>
      <c r="G16" s="9">
        <v>22</v>
      </c>
      <c r="H16" s="9">
        <v>80</v>
      </c>
      <c r="I16" s="9">
        <v>82</v>
      </c>
      <c r="J16" s="9">
        <v>17</v>
      </c>
      <c r="K16" s="39">
        <f t="shared" si="0"/>
        <v>868.49999999999989</v>
      </c>
    </row>
    <row r="17" spans="1:11" ht="15" customHeight="1" x14ac:dyDescent="0.2">
      <c r="A17" s="23" t="s">
        <v>685</v>
      </c>
      <c r="B17" s="75" t="s">
        <v>688</v>
      </c>
      <c r="C17" s="9">
        <v>25</v>
      </c>
      <c r="D17" s="10">
        <v>80</v>
      </c>
      <c r="E17" s="9">
        <v>65</v>
      </c>
      <c r="F17" s="9">
        <v>28</v>
      </c>
      <c r="G17" s="9">
        <v>28</v>
      </c>
      <c r="H17" s="9">
        <v>80</v>
      </c>
      <c r="I17" s="9">
        <v>24</v>
      </c>
      <c r="J17" s="9">
        <v>21</v>
      </c>
      <c r="K17" s="39">
        <f t="shared" si="0"/>
        <v>1138.5</v>
      </c>
    </row>
    <row r="18" spans="1:11" ht="15" customHeight="1" x14ac:dyDescent="0.2">
      <c r="A18" s="23" t="s">
        <v>685</v>
      </c>
      <c r="B18" s="75" t="s">
        <v>689</v>
      </c>
      <c r="C18" s="9">
        <v>34</v>
      </c>
      <c r="D18" s="10">
        <v>82</v>
      </c>
      <c r="E18" s="9">
        <v>25</v>
      </c>
      <c r="F18" s="9">
        <v>16</v>
      </c>
      <c r="G18" s="9">
        <v>34</v>
      </c>
      <c r="H18" s="9">
        <v>81</v>
      </c>
      <c r="I18" s="9">
        <v>21</v>
      </c>
      <c r="J18" s="9">
        <v>18</v>
      </c>
      <c r="K18" s="39">
        <f t="shared" si="0"/>
        <v>1408.5</v>
      </c>
    </row>
    <row r="19" spans="1:11" ht="15" customHeight="1" x14ac:dyDescent="0.2">
      <c r="A19" s="23" t="s">
        <v>685</v>
      </c>
      <c r="B19" s="75" t="s">
        <v>690</v>
      </c>
      <c r="C19" s="9">
        <v>38</v>
      </c>
      <c r="D19" s="10">
        <v>82</v>
      </c>
      <c r="E19" s="9">
        <v>25</v>
      </c>
      <c r="F19" s="9">
        <v>16</v>
      </c>
      <c r="G19" s="9">
        <v>40</v>
      </c>
      <c r="H19" s="9">
        <v>82</v>
      </c>
      <c r="I19" s="9">
        <v>82</v>
      </c>
      <c r="J19" s="9">
        <v>16</v>
      </c>
      <c r="K19" s="39">
        <f t="shared" si="0"/>
        <v>1678.5</v>
      </c>
    </row>
    <row r="20" spans="1:11" ht="15" customHeight="1" x14ac:dyDescent="0.2">
      <c r="A20" s="23" t="s">
        <v>685</v>
      </c>
      <c r="B20" s="75" t="s">
        <v>734</v>
      </c>
      <c r="C20" s="9">
        <v>15</v>
      </c>
      <c r="D20" s="10">
        <v>80</v>
      </c>
      <c r="E20" s="9">
        <v>64</v>
      </c>
      <c r="F20" s="9">
        <v>18</v>
      </c>
      <c r="G20" s="9">
        <v>15</v>
      </c>
      <c r="H20" s="9">
        <v>80</v>
      </c>
      <c r="I20" s="9">
        <v>140</v>
      </c>
      <c r="J20" s="9">
        <v>15</v>
      </c>
      <c r="K20" s="39">
        <f t="shared" si="0"/>
        <v>553.5</v>
      </c>
    </row>
    <row r="21" spans="1:11" ht="15" customHeight="1" x14ac:dyDescent="0.2">
      <c r="A21" s="23" t="s">
        <v>685</v>
      </c>
      <c r="B21" s="75" t="s">
        <v>735</v>
      </c>
      <c r="C21" s="9">
        <v>20</v>
      </c>
      <c r="D21" s="10">
        <v>80</v>
      </c>
      <c r="E21" s="9">
        <v>67</v>
      </c>
      <c r="F21" s="9">
        <v>19</v>
      </c>
      <c r="G21" s="9">
        <v>20</v>
      </c>
      <c r="H21" s="9">
        <v>80</v>
      </c>
      <c r="I21" s="9">
        <v>104</v>
      </c>
      <c r="J21" s="9">
        <v>21</v>
      </c>
      <c r="K21" s="39">
        <f t="shared" si="0"/>
        <v>778.5</v>
      </c>
    </row>
    <row r="22" spans="1:11" ht="15" customHeight="1" x14ac:dyDescent="0.2">
      <c r="A22" s="55" t="s">
        <v>470</v>
      </c>
      <c r="B22" s="24" t="s">
        <v>565</v>
      </c>
      <c r="C22" s="9">
        <v>30</v>
      </c>
      <c r="D22" s="11">
        <v>80</v>
      </c>
      <c r="E22" s="54">
        <v>34.199999999999996</v>
      </c>
      <c r="F22" s="54">
        <v>18.849999999999998</v>
      </c>
      <c r="G22" s="9">
        <v>28.6</v>
      </c>
      <c r="H22" s="41">
        <v>80</v>
      </c>
      <c r="I22" s="54">
        <v>78.449999999999989</v>
      </c>
      <c r="J22" s="54">
        <v>11.65</v>
      </c>
      <c r="K22" s="39">
        <f t="shared" si="0"/>
        <v>1165.5</v>
      </c>
    </row>
    <row r="23" spans="1:11" ht="15" customHeight="1" x14ac:dyDescent="0.2">
      <c r="A23" s="55" t="s">
        <v>466</v>
      </c>
      <c r="B23" s="24" t="s">
        <v>566</v>
      </c>
      <c r="C23" s="9">
        <v>31.9</v>
      </c>
      <c r="D23" s="11">
        <v>80</v>
      </c>
      <c r="E23" s="54">
        <v>28.589999999999996</v>
      </c>
      <c r="F23" s="54">
        <v>18.849999999999998</v>
      </c>
      <c r="G23" s="9">
        <v>31.9</v>
      </c>
      <c r="H23" s="41">
        <v>80</v>
      </c>
      <c r="I23" s="54">
        <v>76.694999999999993</v>
      </c>
      <c r="J23" s="54">
        <v>11.65</v>
      </c>
      <c r="K23" s="39">
        <f t="shared" si="0"/>
        <v>1314</v>
      </c>
    </row>
    <row r="24" spans="1:11" ht="15" customHeight="1" x14ac:dyDescent="0.2">
      <c r="A24" s="55" t="s">
        <v>466</v>
      </c>
      <c r="B24" s="24" t="s">
        <v>567</v>
      </c>
      <c r="C24" s="9">
        <v>34.9</v>
      </c>
      <c r="D24" s="11">
        <v>80</v>
      </c>
      <c r="E24" s="54">
        <v>19.75</v>
      </c>
      <c r="F24" s="54">
        <v>18.849999999999998</v>
      </c>
      <c r="G24" s="9">
        <v>37.6</v>
      </c>
      <c r="H24" s="41">
        <v>80</v>
      </c>
      <c r="I24" s="54">
        <v>73.649999999999991</v>
      </c>
      <c r="J24" s="54">
        <v>11.65</v>
      </c>
      <c r="K24" s="39">
        <f t="shared" si="0"/>
        <v>1570.5</v>
      </c>
    </row>
    <row r="25" spans="1:11" ht="15" customHeight="1" x14ac:dyDescent="0.2">
      <c r="A25" s="55" t="s">
        <v>466</v>
      </c>
      <c r="B25" s="24" t="s">
        <v>568</v>
      </c>
      <c r="C25" s="9">
        <v>30</v>
      </c>
      <c r="D25" s="11">
        <v>80</v>
      </c>
      <c r="E25" s="9">
        <v>34.199999999999996</v>
      </c>
      <c r="F25" s="9">
        <v>18.849999999999998</v>
      </c>
      <c r="G25" s="9">
        <v>28.6</v>
      </c>
      <c r="H25" s="41">
        <v>80</v>
      </c>
      <c r="I25" s="9">
        <v>78.449999999999989</v>
      </c>
      <c r="J25" s="9">
        <v>11.65</v>
      </c>
      <c r="K25" s="39">
        <f t="shared" si="0"/>
        <v>1165.5</v>
      </c>
    </row>
    <row r="26" spans="1:11" ht="15" customHeight="1" x14ac:dyDescent="0.2">
      <c r="A26" s="55" t="s">
        <v>466</v>
      </c>
      <c r="B26" s="24" t="s">
        <v>569</v>
      </c>
      <c r="C26" s="9">
        <v>31.9</v>
      </c>
      <c r="D26" s="11">
        <v>80</v>
      </c>
      <c r="E26" s="9">
        <v>28.589999999999996</v>
      </c>
      <c r="F26" s="9">
        <v>18.849999999999998</v>
      </c>
      <c r="G26" s="9">
        <v>31.9</v>
      </c>
      <c r="H26" s="41">
        <v>80</v>
      </c>
      <c r="I26" s="9">
        <v>76.694999999999993</v>
      </c>
      <c r="J26" s="9">
        <v>11.65</v>
      </c>
      <c r="K26" s="39">
        <f t="shared" si="0"/>
        <v>1314</v>
      </c>
    </row>
    <row r="27" spans="1:11" ht="14.25" customHeight="1" x14ac:dyDescent="0.2">
      <c r="A27" s="55" t="s">
        <v>466</v>
      </c>
      <c r="B27" s="24" t="s">
        <v>570</v>
      </c>
      <c r="C27" s="9">
        <v>34.9</v>
      </c>
      <c r="D27" s="11">
        <v>80</v>
      </c>
      <c r="E27" s="9">
        <v>19.75</v>
      </c>
      <c r="F27" s="9">
        <v>18.849999999999998</v>
      </c>
      <c r="G27" s="9">
        <v>38</v>
      </c>
      <c r="H27" s="41">
        <v>80</v>
      </c>
      <c r="I27" s="9">
        <v>73.649999999999991</v>
      </c>
      <c r="J27" s="9">
        <v>11.65</v>
      </c>
      <c r="K27" s="39">
        <f t="shared" si="0"/>
        <v>1588.5</v>
      </c>
    </row>
    <row r="28" spans="1:11" ht="14.25" customHeight="1" x14ac:dyDescent="0.2">
      <c r="A28" s="13" t="s">
        <v>677</v>
      </c>
      <c r="B28" s="74" t="s">
        <v>678</v>
      </c>
      <c r="C28" s="9">
        <v>18.600000000000001</v>
      </c>
      <c r="D28" s="10">
        <v>81</v>
      </c>
      <c r="E28" s="9">
        <v>260.89999999999998</v>
      </c>
      <c r="F28" s="9">
        <v>13.2</v>
      </c>
      <c r="G28" s="9">
        <v>23.8</v>
      </c>
      <c r="H28" s="9">
        <v>81</v>
      </c>
      <c r="I28" s="9">
        <v>213</v>
      </c>
      <c r="J28" s="9">
        <v>30</v>
      </c>
      <c r="K28" s="39">
        <f t="shared" si="0"/>
        <v>949.5</v>
      </c>
    </row>
    <row r="29" spans="1:11" ht="14.25" customHeight="1" x14ac:dyDescent="0.2">
      <c r="A29" s="13" t="s">
        <v>677</v>
      </c>
      <c r="B29" s="74" t="s">
        <v>679</v>
      </c>
      <c r="C29" s="9">
        <v>26</v>
      </c>
      <c r="D29" s="10">
        <v>81</v>
      </c>
      <c r="E29" s="9">
        <v>360.5</v>
      </c>
      <c r="F29" s="9">
        <v>21</v>
      </c>
      <c r="G29" s="9">
        <v>36</v>
      </c>
      <c r="H29" s="9">
        <v>81</v>
      </c>
      <c r="I29" s="9">
        <v>456.4</v>
      </c>
      <c r="J29" s="9">
        <v>22.7</v>
      </c>
      <c r="K29" s="39">
        <f t="shared" si="0"/>
        <v>1498.5</v>
      </c>
    </row>
    <row r="32" spans="1:11" ht="23.25" customHeight="1" x14ac:dyDescent="0.2"/>
    <row r="34" ht="35.25" customHeight="1" x14ac:dyDescent="0.2"/>
    <row r="35" ht="36.75" customHeight="1" x14ac:dyDescent="0.2"/>
  </sheetData>
  <mergeCells count="5">
    <mergeCell ref="A3:K3"/>
    <mergeCell ref="C6:F6"/>
    <mergeCell ref="G6:K6"/>
    <mergeCell ref="A2:K2"/>
    <mergeCell ref="A4:K4"/>
  </mergeCells>
  <printOptions horizontalCentered="1"/>
  <pageMargins left="0.15748031496062992" right="0.15748031496062992" top="0.39370078740157483" bottom="0.59055118110236227" header="0.31496062992125984" footer="0.31496062992125984"/>
  <pageSetup paperSize="9" scale="74" orientation="landscape" r:id="rId1"/>
  <headerFooter alignWithMargins="0">
    <oddFooter>&amp;RStran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abSelected="1" zoomScaleNormal="100" workbookViewId="0">
      <selection activeCell="R18" sqref="R18"/>
    </sheetView>
  </sheetViews>
  <sheetFormatPr defaultRowHeight="12.75" x14ac:dyDescent="0.2"/>
  <cols>
    <col min="1" max="1" width="21.7109375" customWidth="1"/>
    <col min="2" max="2" width="30.7109375" customWidth="1"/>
    <col min="3" max="3" width="21.42578125" customWidth="1"/>
    <col min="4" max="4" width="19.7109375" customWidth="1"/>
    <col min="5" max="5" width="16.85546875" customWidth="1"/>
    <col min="6" max="6" width="19" customWidth="1"/>
    <col min="7" max="7" width="14.7109375" customWidth="1"/>
    <col min="8" max="8" width="13.7109375" customWidth="1"/>
  </cols>
  <sheetData>
    <row r="2" spans="1:8" s="21" customFormat="1" ht="24.95" customHeight="1" x14ac:dyDescent="0.2">
      <c r="A2" s="81" t="s">
        <v>108</v>
      </c>
      <c r="B2" s="81"/>
      <c r="C2" s="81"/>
      <c r="D2" s="81"/>
      <c r="E2" s="81"/>
      <c r="F2" s="81"/>
      <c r="G2" s="88"/>
      <c r="H2" s="88"/>
    </row>
    <row r="3" spans="1:8" s="1" customFormat="1" ht="15" customHeight="1" x14ac:dyDescent="0.25">
      <c r="A3" s="2"/>
      <c r="B3" s="2"/>
      <c r="C3" s="2"/>
      <c r="D3" s="2"/>
    </row>
    <row r="4" spans="1:8" s="1" customFormat="1" ht="15" customHeight="1" x14ac:dyDescent="0.2">
      <c r="A4" s="3"/>
      <c r="B4" s="3"/>
      <c r="C4" s="3"/>
      <c r="D4" s="3"/>
      <c r="E4" s="3"/>
      <c r="F4" s="3"/>
    </row>
    <row r="5" spans="1:8" s="1" customFormat="1" ht="66" customHeight="1" x14ac:dyDescent="0.2">
      <c r="A5" s="15" t="s">
        <v>23</v>
      </c>
      <c r="B5" s="15" t="s">
        <v>24</v>
      </c>
      <c r="C5" s="15" t="s">
        <v>26</v>
      </c>
      <c r="D5" s="15" t="s">
        <v>338</v>
      </c>
      <c r="E5" s="15" t="s">
        <v>339</v>
      </c>
      <c r="F5" s="15" t="s">
        <v>340</v>
      </c>
      <c r="G5" s="15" t="s">
        <v>355</v>
      </c>
      <c r="H5" s="15" t="s">
        <v>356</v>
      </c>
    </row>
    <row r="6" spans="1:8" ht="15" customHeight="1" x14ac:dyDescent="0.2">
      <c r="A6" s="13" t="s">
        <v>364</v>
      </c>
      <c r="B6" s="13" t="s">
        <v>752</v>
      </c>
      <c r="C6" s="9">
        <v>32</v>
      </c>
      <c r="D6" s="10">
        <v>82</v>
      </c>
      <c r="E6" s="9">
        <v>41</v>
      </c>
      <c r="F6" s="9">
        <v>13</v>
      </c>
      <c r="G6" s="9">
        <v>76</v>
      </c>
      <c r="H6" s="9">
        <v>2</v>
      </c>
    </row>
    <row r="7" spans="1:8" ht="15" customHeight="1" x14ac:dyDescent="0.2">
      <c r="A7" s="13" t="s">
        <v>364</v>
      </c>
      <c r="B7" s="13" t="s">
        <v>389</v>
      </c>
      <c r="C7" s="9">
        <v>49.9</v>
      </c>
      <c r="D7" s="10">
        <v>80.56</v>
      </c>
      <c r="E7" s="9">
        <v>56.15</v>
      </c>
      <c r="F7" s="9">
        <v>9.3000000000000007</v>
      </c>
      <c r="G7" s="9">
        <v>107.4</v>
      </c>
      <c r="H7" s="9">
        <v>2.7</v>
      </c>
    </row>
    <row r="8" spans="1:8" ht="15" customHeight="1" x14ac:dyDescent="0.2">
      <c r="A8" s="13" t="s">
        <v>364</v>
      </c>
      <c r="B8" s="13" t="s">
        <v>390</v>
      </c>
      <c r="C8" s="9">
        <v>49.9</v>
      </c>
      <c r="D8" s="10">
        <v>80.19</v>
      </c>
      <c r="E8" s="9">
        <v>56.15</v>
      </c>
      <c r="F8" s="9">
        <v>1.86</v>
      </c>
      <c r="G8" s="9">
        <v>107.4</v>
      </c>
      <c r="H8" s="9">
        <v>2.7</v>
      </c>
    </row>
    <row r="9" spans="1:8" ht="15" customHeight="1" x14ac:dyDescent="0.2">
      <c r="A9" s="13" t="s">
        <v>364</v>
      </c>
      <c r="B9" s="13" t="s">
        <v>391</v>
      </c>
      <c r="C9" s="9">
        <v>59.9</v>
      </c>
      <c r="D9" s="10">
        <v>81.319999999999993</v>
      </c>
      <c r="E9" s="9">
        <v>45.2</v>
      </c>
      <c r="F9" s="9">
        <v>10.45</v>
      </c>
      <c r="G9" s="9">
        <v>114.65</v>
      </c>
      <c r="H9" s="9">
        <v>1.85</v>
      </c>
    </row>
    <row r="10" spans="1:8" ht="15" customHeight="1" x14ac:dyDescent="0.2">
      <c r="A10" s="13" t="s">
        <v>364</v>
      </c>
      <c r="B10" s="13" t="s">
        <v>392</v>
      </c>
      <c r="C10" s="9">
        <v>59.9</v>
      </c>
      <c r="D10" s="10">
        <v>81.010000000000005</v>
      </c>
      <c r="E10" s="9">
        <v>45.2</v>
      </c>
      <c r="F10" s="9">
        <v>1.86</v>
      </c>
      <c r="G10" s="9">
        <v>114.65</v>
      </c>
      <c r="H10" s="9">
        <v>1.85</v>
      </c>
    </row>
    <row r="11" spans="1:8" ht="15" customHeight="1" x14ac:dyDescent="0.2">
      <c r="A11" s="13" t="s">
        <v>364</v>
      </c>
      <c r="B11" s="13" t="s">
        <v>393</v>
      </c>
      <c r="C11" s="9">
        <v>69.900000000000006</v>
      </c>
      <c r="D11" s="10">
        <v>82.03</v>
      </c>
      <c r="E11" s="9">
        <v>35.25</v>
      </c>
      <c r="F11" s="9">
        <v>10.6</v>
      </c>
      <c r="G11" s="9">
        <v>121.75</v>
      </c>
      <c r="H11" s="9">
        <v>1.85</v>
      </c>
    </row>
    <row r="12" spans="1:8" ht="15" customHeight="1" x14ac:dyDescent="0.2">
      <c r="A12" s="13" t="s">
        <v>364</v>
      </c>
      <c r="B12" s="13" t="s">
        <v>394</v>
      </c>
      <c r="C12" s="9">
        <v>69.900000000000006</v>
      </c>
      <c r="D12" s="10">
        <v>81.77</v>
      </c>
      <c r="E12" s="9">
        <v>35.25</v>
      </c>
      <c r="F12" s="9">
        <v>2.12</v>
      </c>
      <c r="G12" s="9">
        <v>121.75</v>
      </c>
      <c r="H12" s="9">
        <v>1.85</v>
      </c>
    </row>
    <row r="13" spans="1:8" ht="15" customHeight="1" x14ac:dyDescent="0.2">
      <c r="A13" s="13" t="s">
        <v>364</v>
      </c>
      <c r="B13" s="13" t="s">
        <v>395</v>
      </c>
      <c r="C13" s="9">
        <v>79.900000000000006</v>
      </c>
      <c r="D13" s="10">
        <v>82.48</v>
      </c>
      <c r="E13" s="9">
        <v>25.15</v>
      </c>
      <c r="F13" s="9">
        <v>2.35</v>
      </c>
      <c r="G13" s="9">
        <v>129</v>
      </c>
      <c r="H13" s="9">
        <v>1</v>
      </c>
    </row>
    <row r="14" spans="1:8" ht="15" customHeight="1" x14ac:dyDescent="0.2">
      <c r="A14" s="13" t="s">
        <v>364</v>
      </c>
      <c r="B14" s="13" t="s">
        <v>396</v>
      </c>
      <c r="C14" s="9">
        <v>99.9</v>
      </c>
      <c r="D14" s="10">
        <v>82.53</v>
      </c>
      <c r="E14" s="9">
        <v>43.7</v>
      </c>
      <c r="F14" s="9">
        <v>14.75</v>
      </c>
      <c r="G14" s="9">
        <v>108.25</v>
      </c>
      <c r="H14" s="9">
        <v>1</v>
      </c>
    </row>
    <row r="15" spans="1:8" ht="15" customHeight="1" x14ac:dyDescent="0.2">
      <c r="A15" s="13" t="s">
        <v>364</v>
      </c>
      <c r="B15" s="13" t="s">
        <v>397</v>
      </c>
      <c r="C15" s="9">
        <v>109.9</v>
      </c>
      <c r="D15" s="10">
        <v>81.75</v>
      </c>
      <c r="E15" s="9">
        <v>53.75</v>
      </c>
      <c r="F15" s="9">
        <v>3.32</v>
      </c>
      <c r="G15" s="9">
        <v>97.95</v>
      </c>
      <c r="H15" s="9">
        <v>1.85</v>
      </c>
    </row>
    <row r="16" spans="1:8" ht="15" customHeight="1" x14ac:dyDescent="0.2">
      <c r="A16" s="13" t="s">
        <v>364</v>
      </c>
      <c r="B16" s="13" t="s">
        <v>398</v>
      </c>
      <c r="C16" s="9">
        <v>119.9</v>
      </c>
      <c r="D16" s="10">
        <v>82.13</v>
      </c>
      <c r="E16" s="9">
        <v>62.95</v>
      </c>
      <c r="F16" s="9">
        <v>18.45</v>
      </c>
      <c r="G16" s="9">
        <v>86.65</v>
      </c>
      <c r="H16" s="9">
        <v>1.85</v>
      </c>
    </row>
    <row r="17" spans="1:8" ht="15" customHeight="1" x14ac:dyDescent="0.2">
      <c r="A17" s="13" t="s">
        <v>364</v>
      </c>
      <c r="B17" s="13" t="s">
        <v>399</v>
      </c>
      <c r="C17" s="9">
        <v>119.9</v>
      </c>
      <c r="D17" s="10">
        <v>81.62</v>
      </c>
      <c r="E17" s="9">
        <v>62.95</v>
      </c>
      <c r="F17" s="9">
        <v>3.69</v>
      </c>
      <c r="G17" s="9">
        <v>86.65</v>
      </c>
      <c r="H17" s="9">
        <v>1.85</v>
      </c>
    </row>
    <row r="18" spans="1:8" ht="15" customHeight="1" x14ac:dyDescent="0.2">
      <c r="A18" s="13" t="s">
        <v>364</v>
      </c>
      <c r="B18" s="13" t="s">
        <v>400</v>
      </c>
      <c r="C18" s="9">
        <v>128.9</v>
      </c>
      <c r="D18" s="10">
        <v>82.13</v>
      </c>
      <c r="E18" s="9">
        <v>62.95</v>
      </c>
      <c r="F18" s="9">
        <v>18.45</v>
      </c>
      <c r="G18" s="9">
        <v>86.65</v>
      </c>
      <c r="H18" s="9">
        <v>1.85</v>
      </c>
    </row>
    <row r="19" spans="1:8" ht="12.75" customHeight="1" x14ac:dyDescent="0.2">
      <c r="A19" s="13" t="s">
        <v>364</v>
      </c>
      <c r="B19" s="13" t="s">
        <v>401</v>
      </c>
      <c r="C19" s="9">
        <v>192.2</v>
      </c>
      <c r="D19" s="10">
        <v>80.42</v>
      </c>
      <c r="E19" s="9">
        <v>9.5</v>
      </c>
      <c r="F19" s="9">
        <v>10.65</v>
      </c>
      <c r="G19" s="9">
        <v>130.6</v>
      </c>
      <c r="H19" s="9">
        <v>1.85</v>
      </c>
    </row>
    <row r="20" spans="1:8" ht="12.75" customHeight="1" x14ac:dyDescent="0.2">
      <c r="A20" s="13" t="s">
        <v>364</v>
      </c>
      <c r="B20" s="13" t="s">
        <v>750</v>
      </c>
      <c r="C20" s="9">
        <v>333.6</v>
      </c>
      <c r="D20" s="10">
        <v>80.319999999999993</v>
      </c>
      <c r="E20" s="9">
        <v>4.8</v>
      </c>
      <c r="F20" s="9">
        <v>4.05</v>
      </c>
      <c r="G20" s="9">
        <v>92.15</v>
      </c>
      <c r="H20" s="9">
        <v>0</v>
      </c>
    </row>
    <row r="21" spans="1:8" ht="12.75" customHeight="1" x14ac:dyDescent="0.2">
      <c r="A21" s="13" t="s">
        <v>598</v>
      </c>
      <c r="B21" s="13" t="s">
        <v>649</v>
      </c>
      <c r="C21" s="9">
        <v>30</v>
      </c>
      <c r="D21" s="10">
        <v>91</v>
      </c>
      <c r="E21" s="9">
        <v>32</v>
      </c>
      <c r="F21" s="9">
        <v>8</v>
      </c>
      <c r="G21" s="9">
        <v>110</v>
      </c>
      <c r="H21" s="9">
        <v>1</v>
      </c>
    </row>
    <row r="22" spans="1:8" ht="12.75" customHeight="1" x14ac:dyDescent="0.2">
      <c r="A22" s="13" t="s">
        <v>598</v>
      </c>
      <c r="B22" s="13" t="s">
        <v>650</v>
      </c>
      <c r="C22" s="9">
        <v>40</v>
      </c>
      <c r="D22" s="10">
        <v>91</v>
      </c>
      <c r="E22" s="9">
        <v>32</v>
      </c>
      <c r="F22" s="9">
        <v>8</v>
      </c>
      <c r="G22" s="9">
        <v>110</v>
      </c>
      <c r="H22" s="9">
        <v>1</v>
      </c>
    </row>
    <row r="23" spans="1:8" ht="12.75" customHeight="1" x14ac:dyDescent="0.2">
      <c r="A23" s="13" t="s">
        <v>598</v>
      </c>
      <c r="B23" s="13" t="s">
        <v>651</v>
      </c>
      <c r="C23" s="9">
        <v>45</v>
      </c>
      <c r="D23" s="10">
        <v>81</v>
      </c>
      <c r="E23" s="9">
        <v>48</v>
      </c>
      <c r="F23" s="9">
        <v>13</v>
      </c>
      <c r="G23" s="9">
        <v>116</v>
      </c>
      <c r="H23" s="9">
        <v>3</v>
      </c>
    </row>
    <row r="24" spans="1:8" ht="12.75" customHeight="1" x14ac:dyDescent="0.2">
      <c r="A24" s="13" t="s">
        <v>598</v>
      </c>
      <c r="B24" s="13" t="s">
        <v>626</v>
      </c>
      <c r="C24" s="9">
        <v>65</v>
      </c>
      <c r="D24" s="10">
        <v>81</v>
      </c>
      <c r="E24" s="9">
        <v>50</v>
      </c>
      <c r="F24" s="9">
        <v>13</v>
      </c>
      <c r="G24" s="9">
        <v>118</v>
      </c>
      <c r="H24" s="9">
        <v>3</v>
      </c>
    </row>
    <row r="25" spans="1:8" ht="12.75" customHeight="1" x14ac:dyDescent="0.2">
      <c r="A25" s="13" t="s">
        <v>598</v>
      </c>
      <c r="B25" s="13" t="s">
        <v>627</v>
      </c>
      <c r="C25" s="9">
        <v>80</v>
      </c>
      <c r="D25" s="10">
        <v>80</v>
      </c>
      <c r="E25" s="9">
        <v>50</v>
      </c>
      <c r="F25" s="9">
        <v>21</v>
      </c>
      <c r="G25" s="9">
        <v>120</v>
      </c>
      <c r="H25" s="9">
        <v>0</v>
      </c>
    </row>
    <row r="26" spans="1:8" ht="12.75" customHeight="1" x14ac:dyDescent="0.2">
      <c r="A26" s="13" t="s">
        <v>598</v>
      </c>
      <c r="B26" s="13" t="s">
        <v>647</v>
      </c>
      <c r="C26" s="9">
        <v>99</v>
      </c>
      <c r="D26" s="10">
        <v>80</v>
      </c>
      <c r="E26" s="9">
        <v>50</v>
      </c>
      <c r="F26" s="9">
        <v>22</v>
      </c>
      <c r="G26" s="9">
        <v>121</v>
      </c>
      <c r="H26" s="9">
        <v>0</v>
      </c>
    </row>
    <row r="27" spans="1:8" ht="12.75" customHeight="1" x14ac:dyDescent="0.2">
      <c r="A27" s="13" t="s">
        <v>598</v>
      </c>
      <c r="B27" s="13" t="s">
        <v>648</v>
      </c>
      <c r="C27" s="9">
        <v>101</v>
      </c>
      <c r="D27" s="10">
        <v>80</v>
      </c>
      <c r="E27" s="9">
        <v>50</v>
      </c>
      <c r="F27" s="9">
        <v>22</v>
      </c>
      <c r="G27" s="9">
        <v>121</v>
      </c>
      <c r="H27" s="9">
        <v>0</v>
      </c>
    </row>
    <row r="28" spans="1:8" ht="12.75" customHeight="1" x14ac:dyDescent="0.2">
      <c r="A28" s="13" t="s">
        <v>598</v>
      </c>
      <c r="B28" s="13" t="s">
        <v>640</v>
      </c>
      <c r="C28" s="9">
        <v>120</v>
      </c>
      <c r="D28" s="10">
        <v>83</v>
      </c>
      <c r="E28" s="9">
        <v>65</v>
      </c>
      <c r="F28" s="9">
        <v>12</v>
      </c>
      <c r="G28" s="9">
        <v>97</v>
      </c>
      <c r="H28" s="9">
        <v>0</v>
      </c>
    </row>
    <row r="29" spans="1:8" ht="12.75" customHeight="1" x14ac:dyDescent="0.2">
      <c r="A29" s="13" t="s">
        <v>598</v>
      </c>
      <c r="B29" s="71" t="s">
        <v>629</v>
      </c>
      <c r="C29" s="9">
        <v>130</v>
      </c>
      <c r="D29" s="10">
        <v>83</v>
      </c>
      <c r="E29" s="9">
        <v>65</v>
      </c>
      <c r="F29" s="9">
        <v>12</v>
      </c>
      <c r="G29" s="9">
        <v>97</v>
      </c>
      <c r="H29" s="9">
        <v>0</v>
      </c>
    </row>
    <row r="30" spans="1:8" ht="12.75" customHeight="1" x14ac:dyDescent="0.2">
      <c r="A30" s="13" t="s">
        <v>598</v>
      </c>
      <c r="B30" s="71" t="s">
        <v>630</v>
      </c>
      <c r="C30" s="9">
        <v>149</v>
      </c>
      <c r="D30" s="10">
        <v>83</v>
      </c>
      <c r="E30" s="9">
        <v>65</v>
      </c>
      <c r="F30" s="9">
        <v>12</v>
      </c>
      <c r="G30" s="9">
        <v>98</v>
      </c>
      <c r="H30" s="9">
        <v>0</v>
      </c>
    </row>
    <row r="31" spans="1:8" ht="12.75" customHeight="1" x14ac:dyDescent="0.2">
      <c r="A31" s="13" t="s">
        <v>598</v>
      </c>
      <c r="B31" s="71" t="s">
        <v>631</v>
      </c>
      <c r="C31" s="9">
        <v>155</v>
      </c>
      <c r="D31" s="10">
        <v>83</v>
      </c>
      <c r="E31" s="9">
        <v>65</v>
      </c>
      <c r="F31" s="9">
        <v>12</v>
      </c>
      <c r="G31" s="9">
        <v>98</v>
      </c>
      <c r="H31" s="9">
        <v>0</v>
      </c>
    </row>
    <row r="32" spans="1:8" ht="12.75" customHeight="1" x14ac:dyDescent="0.2">
      <c r="A32" s="13" t="s">
        <v>598</v>
      </c>
      <c r="B32" s="71" t="s">
        <v>632</v>
      </c>
      <c r="C32" s="9">
        <v>180</v>
      </c>
      <c r="D32" s="10">
        <v>83</v>
      </c>
      <c r="E32" s="9">
        <v>65</v>
      </c>
      <c r="F32" s="9">
        <v>12</v>
      </c>
      <c r="G32" s="9">
        <v>99</v>
      </c>
      <c r="H32" s="9">
        <v>0</v>
      </c>
    </row>
    <row r="33" spans="1:12" ht="12.75" customHeight="1" x14ac:dyDescent="0.2">
      <c r="A33" s="13" t="s">
        <v>598</v>
      </c>
      <c r="B33" s="71" t="s">
        <v>633</v>
      </c>
      <c r="C33" s="9">
        <v>199</v>
      </c>
      <c r="D33" s="10">
        <v>83</v>
      </c>
      <c r="E33" s="9">
        <v>65</v>
      </c>
      <c r="F33" s="9">
        <v>12</v>
      </c>
      <c r="G33" s="9">
        <v>100</v>
      </c>
      <c r="H33" s="9">
        <v>0</v>
      </c>
      <c r="I33" s="72"/>
      <c r="J33" s="72"/>
      <c r="K33" s="72"/>
    </row>
    <row r="34" spans="1:12" ht="12.75" customHeight="1" x14ac:dyDescent="0.2">
      <c r="A34" s="13" t="s">
        <v>598</v>
      </c>
      <c r="B34" s="71" t="s">
        <v>634</v>
      </c>
      <c r="C34" s="9">
        <v>201</v>
      </c>
      <c r="D34" s="10">
        <v>83</v>
      </c>
      <c r="E34" s="9">
        <v>65</v>
      </c>
      <c r="F34" s="9">
        <v>12</v>
      </c>
      <c r="G34" s="9">
        <v>100</v>
      </c>
      <c r="H34" s="9">
        <v>0</v>
      </c>
      <c r="I34" s="72"/>
      <c r="J34" s="72"/>
      <c r="K34" s="72"/>
    </row>
    <row r="35" spans="1:12" ht="12.75" customHeight="1" x14ac:dyDescent="0.2">
      <c r="A35" s="13" t="s">
        <v>598</v>
      </c>
      <c r="B35" s="13" t="s">
        <v>635</v>
      </c>
      <c r="C35" s="9">
        <v>249</v>
      </c>
      <c r="D35" s="10">
        <v>81</v>
      </c>
      <c r="E35" s="9">
        <v>44</v>
      </c>
      <c r="F35" s="9">
        <v>12</v>
      </c>
      <c r="G35" s="9">
        <v>116</v>
      </c>
      <c r="H35" s="9">
        <v>0</v>
      </c>
      <c r="I35" s="72"/>
      <c r="J35" s="72"/>
      <c r="K35" s="72"/>
    </row>
    <row r="36" spans="1:12" ht="12.75" customHeight="1" x14ac:dyDescent="0.2">
      <c r="A36" s="13" t="s">
        <v>598</v>
      </c>
      <c r="B36" s="13" t="s">
        <v>636</v>
      </c>
      <c r="C36" s="9">
        <v>251</v>
      </c>
      <c r="D36" s="10">
        <v>81</v>
      </c>
      <c r="E36" s="9">
        <v>44</v>
      </c>
      <c r="F36" s="9">
        <v>12</v>
      </c>
      <c r="G36" s="9">
        <v>116</v>
      </c>
      <c r="H36" s="9">
        <v>0</v>
      </c>
      <c r="I36" s="72"/>
      <c r="J36" s="72"/>
      <c r="K36" s="72"/>
    </row>
    <row r="37" spans="1:12" ht="12.75" customHeight="1" x14ac:dyDescent="0.2">
      <c r="A37" s="13" t="s">
        <v>598</v>
      </c>
      <c r="B37" s="13" t="s">
        <v>637</v>
      </c>
      <c r="C37" s="9">
        <v>299</v>
      </c>
      <c r="D37" s="10">
        <v>81</v>
      </c>
      <c r="E37" s="9">
        <v>44</v>
      </c>
      <c r="F37" s="9">
        <v>12</v>
      </c>
      <c r="G37" s="9">
        <v>117</v>
      </c>
      <c r="H37" s="9">
        <v>0</v>
      </c>
      <c r="I37" s="72"/>
      <c r="J37" s="72"/>
      <c r="K37" s="72"/>
    </row>
    <row r="38" spans="1:12" ht="12.75" customHeight="1" x14ac:dyDescent="0.2">
      <c r="A38" s="13" t="s">
        <v>598</v>
      </c>
      <c r="B38" s="13" t="s">
        <v>638</v>
      </c>
      <c r="C38" s="9">
        <v>301</v>
      </c>
      <c r="D38" s="10">
        <v>81</v>
      </c>
      <c r="E38" s="9">
        <v>44</v>
      </c>
      <c r="F38" s="9">
        <v>12</v>
      </c>
      <c r="G38" s="9">
        <v>117</v>
      </c>
      <c r="H38" s="9">
        <v>0</v>
      </c>
      <c r="I38" s="72"/>
      <c r="J38" s="72"/>
      <c r="K38" s="72"/>
    </row>
    <row r="39" spans="1:12" ht="12.75" customHeight="1" x14ac:dyDescent="0.2">
      <c r="A39" s="13" t="s">
        <v>598</v>
      </c>
      <c r="B39" s="13" t="s">
        <v>641</v>
      </c>
      <c r="C39" s="9">
        <v>349</v>
      </c>
      <c r="D39" s="10">
        <v>82</v>
      </c>
      <c r="E39" s="9">
        <v>61</v>
      </c>
      <c r="F39" s="9">
        <v>19</v>
      </c>
      <c r="G39" s="9">
        <v>106</v>
      </c>
      <c r="H39" s="9">
        <v>1</v>
      </c>
      <c r="I39" s="16"/>
      <c r="J39" s="35"/>
      <c r="K39" s="35"/>
    </row>
    <row r="40" spans="1:12" ht="12.75" customHeight="1" x14ac:dyDescent="0.2">
      <c r="A40" s="13" t="s">
        <v>598</v>
      </c>
      <c r="B40" s="13" t="s">
        <v>642</v>
      </c>
      <c r="C40" s="9">
        <v>351</v>
      </c>
      <c r="D40" s="10">
        <v>82</v>
      </c>
      <c r="E40" s="9">
        <v>61</v>
      </c>
      <c r="F40" s="9">
        <v>19</v>
      </c>
      <c r="G40" s="9">
        <v>106</v>
      </c>
      <c r="H40" s="9">
        <v>1</v>
      </c>
      <c r="I40" s="16"/>
      <c r="J40" s="35"/>
      <c r="K40" s="35"/>
    </row>
    <row r="41" spans="1:12" ht="12.75" customHeight="1" x14ac:dyDescent="0.2">
      <c r="A41" s="13" t="s">
        <v>598</v>
      </c>
      <c r="B41" s="13" t="s">
        <v>643</v>
      </c>
      <c r="C41" s="9">
        <v>399</v>
      </c>
      <c r="D41" s="10">
        <v>82</v>
      </c>
      <c r="E41" s="9">
        <v>61</v>
      </c>
      <c r="F41" s="9">
        <v>19</v>
      </c>
      <c r="G41" s="9">
        <v>106</v>
      </c>
      <c r="H41" s="9">
        <v>1</v>
      </c>
      <c r="I41" s="16"/>
      <c r="J41" s="35"/>
      <c r="K41" s="35"/>
    </row>
    <row r="42" spans="1:12" ht="12.75" customHeight="1" x14ac:dyDescent="0.2">
      <c r="A42" s="13" t="s">
        <v>598</v>
      </c>
      <c r="B42" s="13" t="s">
        <v>644</v>
      </c>
      <c r="C42" s="9">
        <v>401</v>
      </c>
      <c r="D42" s="10">
        <v>82</v>
      </c>
      <c r="E42" s="9">
        <v>61</v>
      </c>
      <c r="F42" s="9">
        <v>19</v>
      </c>
      <c r="G42" s="9">
        <v>106</v>
      </c>
      <c r="H42" s="9">
        <v>1</v>
      </c>
      <c r="I42" s="16"/>
      <c r="J42" s="35"/>
      <c r="K42" s="35"/>
    </row>
    <row r="43" spans="1:12" ht="12.75" customHeight="1" x14ac:dyDescent="0.2">
      <c r="A43" s="13" t="s">
        <v>598</v>
      </c>
      <c r="B43" s="13" t="s">
        <v>645</v>
      </c>
      <c r="C43" s="9">
        <v>499</v>
      </c>
      <c r="D43" s="10">
        <v>82</v>
      </c>
      <c r="E43" s="9">
        <v>61</v>
      </c>
      <c r="F43" s="9">
        <v>19</v>
      </c>
      <c r="G43" s="9">
        <v>106</v>
      </c>
      <c r="H43" s="9">
        <v>1</v>
      </c>
      <c r="I43" s="16"/>
      <c r="J43" s="35"/>
      <c r="K43" s="35"/>
    </row>
    <row r="44" spans="1:12" ht="12.75" customHeight="1" x14ac:dyDescent="0.2">
      <c r="A44" s="13" t="s">
        <v>598</v>
      </c>
      <c r="B44" s="13" t="s">
        <v>646</v>
      </c>
      <c r="C44" s="9">
        <v>501</v>
      </c>
      <c r="D44" s="10">
        <v>82</v>
      </c>
      <c r="E44" s="9">
        <v>61</v>
      </c>
      <c r="F44" s="9">
        <v>19</v>
      </c>
      <c r="G44" s="9">
        <v>106</v>
      </c>
      <c r="H44" s="9">
        <v>1</v>
      </c>
      <c r="I44" s="16"/>
      <c r="J44" s="35"/>
      <c r="K44" s="35"/>
    </row>
    <row r="45" spans="1:12" ht="12.75" customHeight="1" x14ac:dyDescent="0.2">
      <c r="A45" s="13" t="s">
        <v>685</v>
      </c>
      <c r="B45" s="74" t="s">
        <v>715</v>
      </c>
      <c r="C45" s="9">
        <v>19.899999999999999</v>
      </c>
      <c r="D45" s="10">
        <v>79</v>
      </c>
      <c r="E45" s="9">
        <v>88</v>
      </c>
      <c r="F45" s="9">
        <v>10</v>
      </c>
      <c r="G45" s="9">
        <v>113</v>
      </c>
      <c r="H45" s="9">
        <v>3</v>
      </c>
      <c r="I45" s="72"/>
      <c r="J45" s="72"/>
      <c r="K45" s="72"/>
      <c r="L45" s="78"/>
    </row>
    <row r="46" spans="1:12" ht="12.75" customHeight="1" x14ac:dyDescent="0.2">
      <c r="A46" s="13" t="s">
        <v>685</v>
      </c>
      <c r="B46" s="74" t="s">
        <v>716</v>
      </c>
      <c r="C46" s="9">
        <v>25.1</v>
      </c>
      <c r="D46" s="10">
        <v>80</v>
      </c>
      <c r="E46" s="9">
        <v>88</v>
      </c>
      <c r="F46" s="9">
        <v>10</v>
      </c>
      <c r="G46" s="9">
        <v>114</v>
      </c>
      <c r="H46" s="9">
        <v>3</v>
      </c>
      <c r="I46" s="72"/>
      <c r="J46" s="72"/>
      <c r="K46" s="72"/>
      <c r="L46" s="78"/>
    </row>
    <row r="47" spans="1:12" ht="12.75" customHeight="1" x14ac:dyDescent="0.2">
      <c r="A47" s="13" t="s">
        <v>685</v>
      </c>
      <c r="B47" s="74" t="s">
        <v>717</v>
      </c>
      <c r="C47" s="9">
        <v>30</v>
      </c>
      <c r="D47" s="10">
        <v>80</v>
      </c>
      <c r="E47" s="9">
        <v>79</v>
      </c>
      <c r="F47" s="9">
        <v>11</v>
      </c>
      <c r="G47" s="9">
        <v>110</v>
      </c>
      <c r="H47" s="9">
        <v>3</v>
      </c>
      <c r="I47" s="72"/>
      <c r="J47" s="72"/>
      <c r="K47" s="72"/>
      <c r="L47" s="78"/>
    </row>
    <row r="48" spans="1:12" ht="12.75" customHeight="1" x14ac:dyDescent="0.2">
      <c r="A48" s="13" t="s">
        <v>685</v>
      </c>
      <c r="B48" s="74" t="s">
        <v>718</v>
      </c>
      <c r="C48" s="9">
        <v>35</v>
      </c>
      <c r="D48" s="10">
        <v>80</v>
      </c>
      <c r="E48" s="9">
        <v>70</v>
      </c>
      <c r="F48" s="9">
        <v>11</v>
      </c>
      <c r="G48" s="9">
        <v>107</v>
      </c>
      <c r="H48" s="9">
        <v>3</v>
      </c>
      <c r="I48" s="72"/>
      <c r="J48" s="72"/>
      <c r="K48" s="72"/>
      <c r="L48" s="78"/>
    </row>
    <row r="49" spans="1:12" ht="12.75" customHeight="1" x14ac:dyDescent="0.2">
      <c r="A49" s="13" t="s">
        <v>685</v>
      </c>
      <c r="B49" s="74" t="s">
        <v>719</v>
      </c>
      <c r="C49" s="9">
        <v>45</v>
      </c>
      <c r="D49" s="10">
        <v>81</v>
      </c>
      <c r="E49" s="9">
        <v>52</v>
      </c>
      <c r="F49" s="9">
        <v>12</v>
      </c>
      <c r="G49" s="9">
        <v>100</v>
      </c>
      <c r="H49" s="9">
        <v>3</v>
      </c>
      <c r="I49" s="72"/>
      <c r="J49" s="72"/>
      <c r="K49" s="72"/>
      <c r="L49" s="78"/>
    </row>
    <row r="50" spans="1:12" ht="12.75" customHeight="1" x14ac:dyDescent="0.2">
      <c r="A50" s="13" t="s">
        <v>685</v>
      </c>
      <c r="B50" s="74" t="s">
        <v>720</v>
      </c>
      <c r="C50" s="9">
        <v>49.9</v>
      </c>
      <c r="D50" s="10">
        <v>81</v>
      </c>
      <c r="E50" s="9">
        <v>51</v>
      </c>
      <c r="F50" s="9">
        <v>12</v>
      </c>
      <c r="G50" s="9">
        <v>100</v>
      </c>
      <c r="H50" s="9">
        <v>3</v>
      </c>
      <c r="I50" s="72"/>
      <c r="J50" s="72"/>
      <c r="K50" s="72"/>
      <c r="L50" s="78"/>
    </row>
    <row r="51" spans="1:12" ht="12.75" customHeight="1" x14ac:dyDescent="0.2">
      <c r="A51" s="13" t="s">
        <v>685</v>
      </c>
      <c r="B51" s="74" t="s">
        <v>721</v>
      </c>
      <c r="C51" s="9">
        <v>60</v>
      </c>
      <c r="D51" s="10">
        <v>81</v>
      </c>
      <c r="E51" s="9">
        <v>51</v>
      </c>
      <c r="F51" s="9">
        <v>12</v>
      </c>
      <c r="G51" s="9">
        <v>101</v>
      </c>
      <c r="H51" s="9">
        <v>3</v>
      </c>
      <c r="I51" s="72"/>
      <c r="J51" s="72"/>
      <c r="K51" s="72"/>
      <c r="L51" s="78"/>
    </row>
    <row r="52" spans="1:12" ht="12.75" customHeight="1" x14ac:dyDescent="0.2">
      <c r="A52" s="13" t="s">
        <v>685</v>
      </c>
      <c r="B52" s="74" t="s">
        <v>722</v>
      </c>
      <c r="C52" s="9">
        <v>80</v>
      </c>
      <c r="D52" s="10">
        <v>81</v>
      </c>
      <c r="E52" s="9">
        <v>27</v>
      </c>
      <c r="F52" s="9">
        <v>8</v>
      </c>
      <c r="G52" s="9">
        <v>95</v>
      </c>
      <c r="H52" s="9">
        <v>3</v>
      </c>
      <c r="I52" s="72"/>
      <c r="J52" s="72"/>
      <c r="K52" s="72"/>
      <c r="L52" s="78"/>
    </row>
    <row r="53" spans="1:12" ht="12.75" customHeight="1" x14ac:dyDescent="0.2">
      <c r="A53" s="13" t="s">
        <v>685</v>
      </c>
      <c r="B53" s="74" t="s">
        <v>723</v>
      </c>
      <c r="C53" s="9">
        <v>90</v>
      </c>
      <c r="D53" s="10">
        <v>81</v>
      </c>
      <c r="E53" s="9">
        <v>16</v>
      </c>
      <c r="F53" s="9">
        <v>6</v>
      </c>
      <c r="G53" s="9">
        <v>92</v>
      </c>
      <c r="H53" s="9">
        <v>3</v>
      </c>
      <c r="I53" s="72"/>
      <c r="J53" s="72"/>
      <c r="K53" s="72"/>
      <c r="L53" s="78"/>
    </row>
    <row r="54" spans="1:12" ht="12.75" customHeight="1" x14ac:dyDescent="0.2">
      <c r="A54" s="13" t="s">
        <v>685</v>
      </c>
      <c r="B54" s="74" t="s">
        <v>724</v>
      </c>
      <c r="C54" s="9">
        <v>100</v>
      </c>
      <c r="D54" s="10">
        <v>82</v>
      </c>
      <c r="E54" s="9">
        <v>4</v>
      </c>
      <c r="F54" s="9">
        <v>4</v>
      </c>
      <c r="G54" s="9">
        <v>88</v>
      </c>
      <c r="H54" s="9">
        <v>3</v>
      </c>
      <c r="I54" s="72"/>
      <c r="J54" s="72"/>
      <c r="K54" s="72"/>
      <c r="L54" s="78"/>
    </row>
    <row r="55" spans="1:12" ht="12.75" customHeight="1" x14ac:dyDescent="0.2">
      <c r="A55" s="13" t="s">
        <v>685</v>
      </c>
      <c r="B55" s="74" t="s">
        <v>725</v>
      </c>
      <c r="C55" s="9">
        <v>110</v>
      </c>
      <c r="D55" s="10">
        <v>82</v>
      </c>
      <c r="E55" s="9">
        <v>5</v>
      </c>
      <c r="F55" s="9">
        <v>5</v>
      </c>
      <c r="G55" s="9">
        <v>90</v>
      </c>
      <c r="H55" s="9">
        <v>3</v>
      </c>
      <c r="I55" s="72"/>
      <c r="J55" s="72"/>
      <c r="K55" s="72"/>
      <c r="L55" s="78"/>
    </row>
    <row r="56" spans="1:12" ht="12.75" customHeight="1" x14ac:dyDescent="0.2">
      <c r="A56" s="13" t="s">
        <v>685</v>
      </c>
      <c r="B56" s="74" t="s">
        <v>726</v>
      </c>
      <c r="C56" s="9">
        <v>199</v>
      </c>
      <c r="D56" s="10">
        <v>82</v>
      </c>
      <c r="E56" s="9">
        <v>16</v>
      </c>
      <c r="F56" s="9">
        <v>14</v>
      </c>
      <c r="G56" s="9">
        <v>108</v>
      </c>
      <c r="H56" s="9">
        <v>3</v>
      </c>
      <c r="I56" s="72"/>
      <c r="J56" s="72"/>
      <c r="K56" s="72"/>
      <c r="L56" s="78"/>
    </row>
    <row r="57" spans="1:12" ht="12.75" customHeight="1" x14ac:dyDescent="0.2">
      <c r="A57" s="13" t="s">
        <v>685</v>
      </c>
      <c r="B57" s="74" t="s">
        <v>727</v>
      </c>
      <c r="C57" s="9">
        <v>250</v>
      </c>
      <c r="D57" s="10">
        <v>82</v>
      </c>
      <c r="E57" s="9">
        <v>14</v>
      </c>
      <c r="F57" s="9">
        <v>15</v>
      </c>
      <c r="G57" s="9">
        <v>109</v>
      </c>
      <c r="H57" s="9">
        <v>3</v>
      </c>
      <c r="I57" s="72"/>
      <c r="J57" s="72"/>
      <c r="K57" s="72"/>
      <c r="L57" s="78"/>
    </row>
    <row r="58" spans="1:12" ht="12.75" customHeight="1" x14ac:dyDescent="0.2">
      <c r="A58" s="13" t="s">
        <v>685</v>
      </c>
      <c r="B58" s="74" t="s">
        <v>738</v>
      </c>
      <c r="C58" s="9">
        <v>130</v>
      </c>
      <c r="D58" s="10">
        <v>81</v>
      </c>
      <c r="E58" s="9">
        <v>31</v>
      </c>
      <c r="F58" s="9">
        <v>18</v>
      </c>
      <c r="G58" s="9">
        <v>153</v>
      </c>
      <c r="H58" s="9">
        <v>2</v>
      </c>
      <c r="I58" s="72"/>
      <c r="J58" s="72"/>
      <c r="K58" s="72"/>
      <c r="L58" s="78"/>
    </row>
    <row r="59" spans="1:12" ht="12.75" customHeight="1" x14ac:dyDescent="0.2">
      <c r="A59" s="13" t="s">
        <v>685</v>
      </c>
      <c r="B59" s="74" t="s">
        <v>739</v>
      </c>
      <c r="C59" s="9">
        <v>150</v>
      </c>
      <c r="D59" s="10">
        <v>81</v>
      </c>
      <c r="E59" s="9">
        <v>30</v>
      </c>
      <c r="F59" s="9">
        <v>18</v>
      </c>
      <c r="G59" s="9">
        <v>153</v>
      </c>
      <c r="H59" s="9">
        <v>2</v>
      </c>
      <c r="I59" s="72"/>
      <c r="J59" s="72"/>
      <c r="K59" s="72"/>
      <c r="L59" s="78"/>
    </row>
    <row r="60" spans="1:12" ht="12.75" customHeight="1" x14ac:dyDescent="0.2">
      <c r="A60" s="56" t="s">
        <v>466</v>
      </c>
      <c r="B60" s="58" t="s">
        <v>536</v>
      </c>
      <c r="C60" s="52">
        <v>65</v>
      </c>
      <c r="D60" s="52">
        <v>80</v>
      </c>
      <c r="E60" s="54">
        <v>33.75</v>
      </c>
      <c r="F60" s="54">
        <v>13.899999999999999</v>
      </c>
      <c r="G60" s="54">
        <v>96</v>
      </c>
      <c r="H60" s="54">
        <v>3</v>
      </c>
      <c r="I60" s="72"/>
      <c r="J60" s="72"/>
      <c r="K60" s="72"/>
    </row>
    <row r="61" spans="1:12" ht="12.75" customHeight="1" x14ac:dyDescent="0.2">
      <c r="A61" s="56" t="s">
        <v>466</v>
      </c>
      <c r="B61" s="57" t="s">
        <v>537</v>
      </c>
      <c r="C61" s="52">
        <v>69.5</v>
      </c>
      <c r="D61" s="52">
        <v>80</v>
      </c>
      <c r="E61" s="54">
        <v>29.5</v>
      </c>
      <c r="F61" s="54">
        <v>13.049999999999999</v>
      </c>
      <c r="G61" s="54">
        <v>94.85</v>
      </c>
      <c r="H61" s="54">
        <v>3</v>
      </c>
      <c r="I61" s="72"/>
      <c r="J61" s="72"/>
      <c r="K61" s="72"/>
    </row>
    <row r="62" spans="1:12" ht="12.75" customHeight="1" x14ac:dyDescent="0.2">
      <c r="A62" s="56" t="s">
        <v>466</v>
      </c>
      <c r="B62" s="57" t="s">
        <v>538</v>
      </c>
      <c r="C62" s="52">
        <v>80</v>
      </c>
      <c r="D62" s="52">
        <v>80</v>
      </c>
      <c r="E62" s="54">
        <v>21</v>
      </c>
      <c r="F62" s="54">
        <v>13.2</v>
      </c>
      <c r="G62" s="54">
        <v>92.25</v>
      </c>
      <c r="H62" s="54">
        <v>3</v>
      </c>
      <c r="I62" s="72"/>
      <c r="J62" s="72"/>
      <c r="K62" s="72"/>
    </row>
    <row r="63" spans="1:12" ht="12.75" customHeight="1" x14ac:dyDescent="0.2">
      <c r="A63" s="56" t="s">
        <v>466</v>
      </c>
      <c r="B63" s="57" t="s">
        <v>539</v>
      </c>
      <c r="C63" s="52">
        <v>99</v>
      </c>
      <c r="D63" s="52">
        <v>80</v>
      </c>
      <c r="E63" s="54">
        <v>19.3</v>
      </c>
      <c r="F63" s="54">
        <v>14.049999999999999</v>
      </c>
      <c r="G63" s="54">
        <v>90.85</v>
      </c>
      <c r="H63" s="54">
        <v>3</v>
      </c>
    </row>
    <row r="64" spans="1:12" ht="12.75" customHeight="1" x14ac:dyDescent="0.2">
      <c r="A64" s="56" t="s">
        <v>466</v>
      </c>
      <c r="B64" s="57" t="s">
        <v>540</v>
      </c>
      <c r="C64" s="52">
        <v>108</v>
      </c>
      <c r="D64" s="52">
        <v>81</v>
      </c>
      <c r="E64" s="54">
        <v>18.45</v>
      </c>
      <c r="F64" s="54">
        <v>13.899999999999999</v>
      </c>
      <c r="G64" s="54">
        <v>90.35</v>
      </c>
      <c r="H64" s="54">
        <v>3</v>
      </c>
    </row>
    <row r="65" spans="1:9" ht="12.75" customHeight="1" x14ac:dyDescent="0.2">
      <c r="A65" s="56" t="s">
        <v>466</v>
      </c>
      <c r="B65" s="57" t="s">
        <v>541</v>
      </c>
      <c r="C65" s="52">
        <v>120</v>
      </c>
      <c r="D65" s="52">
        <v>81</v>
      </c>
      <c r="E65" s="54">
        <v>16.599999999999998</v>
      </c>
      <c r="F65" s="54">
        <v>14.75</v>
      </c>
      <c r="G65" s="54">
        <v>89.449999999999989</v>
      </c>
      <c r="H65" s="54">
        <v>3</v>
      </c>
    </row>
    <row r="66" spans="1:9" ht="12.75" customHeight="1" x14ac:dyDescent="0.2">
      <c r="A66" s="56" t="s">
        <v>466</v>
      </c>
      <c r="B66" s="53" t="s">
        <v>563</v>
      </c>
      <c r="C66" s="52">
        <v>245</v>
      </c>
      <c r="D66" s="52">
        <v>80</v>
      </c>
      <c r="E66" s="52">
        <v>178.7</v>
      </c>
      <c r="F66" s="47">
        <v>14.2</v>
      </c>
      <c r="G66" s="47">
        <v>114.3</v>
      </c>
      <c r="H66" s="47">
        <v>5.4</v>
      </c>
    </row>
    <row r="67" spans="1:9" ht="12.75" customHeight="1" x14ac:dyDescent="0.2">
      <c r="A67" s="56" t="s">
        <v>466</v>
      </c>
      <c r="B67" s="53" t="s">
        <v>564</v>
      </c>
      <c r="C67" s="52">
        <v>300</v>
      </c>
      <c r="D67" s="52">
        <v>80</v>
      </c>
      <c r="E67" s="52">
        <v>180.5</v>
      </c>
      <c r="F67" s="47">
        <v>12.8</v>
      </c>
      <c r="G67" s="47">
        <v>113.6</v>
      </c>
      <c r="H67" s="47">
        <v>5.4</v>
      </c>
    </row>
    <row r="68" spans="1:9" ht="12.75" customHeight="1" x14ac:dyDescent="0.2">
      <c r="A68" s="56" t="s">
        <v>116</v>
      </c>
      <c r="B68" s="53" t="s">
        <v>572</v>
      </c>
      <c r="C68" s="52">
        <v>23.9</v>
      </c>
      <c r="D68" s="52">
        <v>80</v>
      </c>
      <c r="E68" s="52">
        <v>19</v>
      </c>
      <c r="F68" s="47">
        <v>1</v>
      </c>
      <c r="G68" s="47">
        <v>74</v>
      </c>
      <c r="H68" s="47">
        <v>1</v>
      </c>
    </row>
    <row r="69" spans="1:9" ht="15" customHeight="1" x14ac:dyDescent="0.2">
      <c r="A69" s="13" t="s">
        <v>116</v>
      </c>
      <c r="B69" s="13" t="s">
        <v>575</v>
      </c>
      <c r="C69" s="9">
        <v>40</v>
      </c>
      <c r="D69" s="9">
        <v>80</v>
      </c>
      <c r="E69" s="9">
        <v>15</v>
      </c>
      <c r="F69" s="9">
        <v>1</v>
      </c>
      <c r="G69" s="9">
        <v>86</v>
      </c>
      <c r="H69" s="9">
        <v>2</v>
      </c>
      <c r="I69" s="16"/>
    </row>
    <row r="70" spans="1:9" ht="15" customHeight="1" x14ac:dyDescent="0.2">
      <c r="A70" s="13" t="s">
        <v>116</v>
      </c>
      <c r="B70" s="13" t="s">
        <v>574</v>
      </c>
      <c r="C70" s="9">
        <v>49</v>
      </c>
      <c r="D70" s="9">
        <v>80.5</v>
      </c>
      <c r="E70" s="9">
        <v>11</v>
      </c>
      <c r="F70" s="9">
        <v>2</v>
      </c>
      <c r="G70" s="9">
        <v>83</v>
      </c>
      <c r="H70" s="9">
        <v>1</v>
      </c>
      <c r="I70" s="16"/>
    </row>
    <row r="71" spans="1:9" ht="15" customHeight="1" x14ac:dyDescent="0.2">
      <c r="A71" s="13" t="s">
        <v>116</v>
      </c>
      <c r="B71" s="13" t="s">
        <v>573</v>
      </c>
      <c r="C71" s="9">
        <v>62.2</v>
      </c>
      <c r="D71" s="10">
        <v>82</v>
      </c>
      <c r="E71" s="9">
        <v>7</v>
      </c>
      <c r="F71" s="9">
        <v>2</v>
      </c>
      <c r="G71" s="9">
        <v>78</v>
      </c>
      <c r="H71" s="9">
        <v>1</v>
      </c>
    </row>
    <row r="72" spans="1:9" ht="15" customHeight="1" x14ac:dyDescent="0.2">
      <c r="A72" s="8"/>
      <c r="B72" s="7"/>
    </row>
    <row r="73" spans="1:9" ht="15" customHeight="1" x14ac:dyDescent="0.2">
      <c r="A73" s="8"/>
      <c r="B73" s="7"/>
    </row>
    <row r="74" spans="1:9" ht="15" customHeight="1" x14ac:dyDescent="0.2">
      <c r="A74" s="8"/>
      <c r="B74" s="7"/>
    </row>
    <row r="75" spans="1:9" ht="15" customHeight="1" x14ac:dyDescent="0.2">
      <c r="A75" s="8"/>
      <c r="B75" s="7"/>
    </row>
    <row r="76" spans="1:9" x14ac:dyDescent="0.2">
      <c r="A76" s="8"/>
      <c r="B76" s="7"/>
    </row>
    <row r="77" spans="1:9" x14ac:dyDescent="0.2">
      <c r="A77" s="8"/>
      <c r="B77" s="7"/>
    </row>
    <row r="78" spans="1:9" x14ac:dyDescent="0.2">
      <c r="A78" s="8"/>
      <c r="B78" s="7"/>
    </row>
    <row r="79" spans="1:9" x14ac:dyDescent="0.2">
      <c r="A79" s="8"/>
      <c r="B79" s="7"/>
    </row>
    <row r="80" spans="1:9" x14ac:dyDescent="0.2">
      <c r="A80" s="8"/>
      <c r="B80" s="7"/>
    </row>
    <row r="82" spans="1:2" x14ac:dyDescent="0.2">
      <c r="A82" s="8"/>
      <c r="B82" s="7"/>
    </row>
    <row r="83" spans="1:2" x14ac:dyDescent="0.2">
      <c r="A83" s="8"/>
      <c r="B83" s="7"/>
    </row>
    <row r="84" spans="1:2" x14ac:dyDescent="0.2">
      <c r="A84" s="8"/>
      <c r="B84" s="7"/>
    </row>
    <row r="85" spans="1:2" x14ac:dyDescent="0.2">
      <c r="A85" s="8"/>
      <c r="B85" s="7"/>
    </row>
    <row r="86" spans="1:2" x14ac:dyDescent="0.2">
      <c r="A86" s="8"/>
      <c r="B86" s="7"/>
    </row>
    <row r="87" spans="1:2" x14ac:dyDescent="0.2">
      <c r="A87" s="8"/>
      <c r="B87" s="7"/>
    </row>
    <row r="88" spans="1:2" x14ac:dyDescent="0.2">
      <c r="A88" s="8"/>
      <c r="B88" s="7"/>
    </row>
    <row r="89" spans="1:2" x14ac:dyDescent="0.2">
      <c r="A89" s="8"/>
      <c r="B89" s="7"/>
    </row>
    <row r="90" spans="1:2" x14ac:dyDescent="0.2">
      <c r="A90" s="8"/>
      <c r="B90" s="7"/>
    </row>
    <row r="91" spans="1:2" x14ac:dyDescent="0.2">
      <c r="A91" s="8"/>
      <c r="B91" s="7"/>
    </row>
    <row r="92" spans="1:2" x14ac:dyDescent="0.2">
      <c r="A92" s="8"/>
      <c r="B92" s="7"/>
    </row>
    <row r="93" spans="1:2" x14ac:dyDescent="0.2">
      <c r="A93" s="8"/>
      <c r="B93" s="7"/>
    </row>
    <row r="94" spans="1:2" x14ac:dyDescent="0.2">
      <c r="A94" s="8"/>
      <c r="B94" s="7"/>
    </row>
    <row r="95" spans="1:2" x14ac:dyDescent="0.2">
      <c r="A95" s="8"/>
      <c r="B95" s="7"/>
    </row>
    <row r="96" spans="1:2" x14ac:dyDescent="0.2">
      <c r="A96" s="8"/>
      <c r="B96" s="7"/>
    </row>
    <row r="97" spans="1:2" x14ac:dyDescent="0.2">
      <c r="A97" s="8"/>
      <c r="B97" s="7"/>
    </row>
    <row r="98" spans="1:2" x14ac:dyDescent="0.2">
      <c r="A98" s="8"/>
      <c r="B98" s="7"/>
    </row>
    <row r="99" spans="1:2" x14ac:dyDescent="0.2">
      <c r="A99" s="8"/>
      <c r="B99" s="7"/>
    </row>
    <row r="100" spans="1:2" x14ac:dyDescent="0.2">
      <c r="A100" s="8"/>
      <c r="B100" s="7"/>
    </row>
    <row r="101" spans="1:2" x14ac:dyDescent="0.2">
      <c r="A101" s="8"/>
      <c r="B101" s="7"/>
    </row>
    <row r="102" spans="1:2" x14ac:dyDescent="0.2">
      <c r="A102" s="8"/>
      <c r="B102" s="7"/>
    </row>
    <row r="103" spans="1:2" x14ac:dyDescent="0.2">
      <c r="A103" s="8"/>
      <c r="B103" s="7"/>
    </row>
    <row r="104" spans="1:2" x14ac:dyDescent="0.2">
      <c r="A104" s="8"/>
      <c r="B104" s="7"/>
    </row>
    <row r="105" spans="1:2" x14ac:dyDescent="0.2">
      <c r="A105" s="8"/>
      <c r="B105" s="7"/>
    </row>
    <row r="106" spans="1:2" x14ac:dyDescent="0.2">
      <c r="A106" s="8"/>
      <c r="B106" s="7"/>
    </row>
    <row r="107" spans="1:2" x14ac:dyDescent="0.2">
      <c r="B107" s="7"/>
    </row>
    <row r="108" spans="1:2" x14ac:dyDescent="0.2">
      <c r="B108" s="7"/>
    </row>
    <row r="109" spans="1:2" x14ac:dyDescent="0.2">
      <c r="B109" s="7"/>
    </row>
    <row r="110" spans="1:2" x14ac:dyDescent="0.2">
      <c r="B110" s="7"/>
    </row>
    <row r="111" spans="1:2" x14ac:dyDescent="0.2">
      <c r="B111" s="7"/>
    </row>
    <row r="112" spans="1:2" x14ac:dyDescent="0.2">
      <c r="B112" s="7"/>
    </row>
    <row r="113" spans="2:2" x14ac:dyDescent="0.2">
      <c r="B113" s="7"/>
    </row>
    <row r="114" spans="2:2" x14ac:dyDescent="0.2">
      <c r="B114" s="7"/>
    </row>
  </sheetData>
  <autoFilter ref="A5:H71"/>
  <mergeCells count="1">
    <mergeCell ref="A2:H2"/>
  </mergeCells>
  <phoneticPr fontId="5" type="noConversion"/>
  <printOptions horizontalCentered="1"/>
  <pageMargins left="0.15748031496062992" right="0.15748031496062992" top="0.39370078740157483" bottom="0.59055118110236227" header="0.31496062992125984" footer="0.31496062992125984"/>
  <pageSetup paperSize="9" scale="93" orientation="landscape" r:id="rId1"/>
  <headerFooter alignWithMargins="0">
    <oddFooter>&amp;RStran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4"/>
  <sheetViews>
    <sheetView tabSelected="1" topLeftCell="A67" zoomScaleNormal="100" workbookViewId="0">
      <selection activeCell="R18" sqref="R18"/>
    </sheetView>
  </sheetViews>
  <sheetFormatPr defaultRowHeight="12.75" x14ac:dyDescent="0.2"/>
  <cols>
    <col min="1" max="1" width="25.7109375" customWidth="1"/>
    <col min="2" max="2" width="64" customWidth="1"/>
    <col min="3" max="3" width="15.7109375" customWidth="1"/>
    <col min="4" max="4" width="14.5703125" customWidth="1"/>
    <col min="5" max="6" width="10.7109375" customWidth="1"/>
    <col min="8" max="8" width="0" hidden="1" customWidth="1"/>
    <col min="9" max="9" width="9.140625" hidden="1" customWidth="1"/>
  </cols>
  <sheetData>
    <row r="1" spans="1:11" s="1" customFormat="1" ht="26.25" customHeight="1" x14ac:dyDescent="0.2">
      <c r="A1" s="99" t="s">
        <v>454</v>
      </c>
      <c r="B1" s="88"/>
      <c r="C1" s="88"/>
      <c r="D1" s="88"/>
      <c r="E1" s="88"/>
      <c r="F1" s="88"/>
    </row>
    <row r="2" spans="1:11" s="1" customFormat="1" ht="95.25" customHeight="1" x14ac:dyDescent="0.2">
      <c r="A2" s="98" t="s">
        <v>337</v>
      </c>
      <c r="B2" s="98"/>
      <c r="C2" s="98"/>
      <c r="D2" s="98"/>
      <c r="E2" s="98"/>
      <c r="F2" s="98"/>
      <c r="G2" s="28"/>
      <c r="H2" s="29"/>
      <c r="I2" s="28"/>
      <c r="J2" s="28"/>
      <c r="K2" s="28"/>
    </row>
    <row r="3" spans="1:11" s="1" customFormat="1" ht="15" customHeight="1" x14ac:dyDescent="0.2">
      <c r="A3" s="3"/>
      <c r="B3" s="3"/>
      <c r="C3" s="3"/>
      <c r="D3" s="3"/>
      <c r="E3" s="3"/>
      <c r="F3" s="3"/>
    </row>
    <row r="4" spans="1:11" s="1" customFormat="1" ht="66" customHeight="1" x14ac:dyDescent="0.2">
      <c r="A4" s="15" t="s">
        <v>23</v>
      </c>
      <c r="B4" s="15" t="s">
        <v>24</v>
      </c>
      <c r="C4" s="15" t="s">
        <v>26</v>
      </c>
      <c r="D4" s="15" t="s">
        <v>25</v>
      </c>
      <c r="E4" s="15" t="s">
        <v>27</v>
      </c>
      <c r="F4" s="15" t="s">
        <v>28</v>
      </c>
    </row>
    <row r="5" spans="1:11" ht="15" customHeight="1" x14ac:dyDescent="0.2">
      <c r="A5" s="13" t="s">
        <v>332</v>
      </c>
      <c r="B5" s="13" t="s">
        <v>333</v>
      </c>
      <c r="C5" s="9">
        <v>16.5</v>
      </c>
      <c r="D5" s="9">
        <v>94</v>
      </c>
      <c r="E5" s="9">
        <v>60</v>
      </c>
      <c r="F5" s="9">
        <v>9</v>
      </c>
    </row>
    <row r="6" spans="1:11" ht="15" customHeight="1" x14ac:dyDescent="0.2">
      <c r="A6" s="13" t="s">
        <v>251</v>
      </c>
      <c r="B6" s="13" t="s">
        <v>252</v>
      </c>
      <c r="C6" s="9">
        <v>18.22</v>
      </c>
      <c r="D6" s="9">
        <v>95.74</v>
      </c>
      <c r="E6" s="9">
        <v>54.9</v>
      </c>
      <c r="F6" s="9">
        <v>8.9</v>
      </c>
    </row>
    <row r="7" spans="1:11" ht="15" customHeight="1" x14ac:dyDescent="0.2">
      <c r="A7" s="13" t="s">
        <v>251</v>
      </c>
      <c r="B7" s="13" t="s">
        <v>253</v>
      </c>
      <c r="C7" s="9">
        <v>21.96</v>
      </c>
      <c r="D7" s="9">
        <v>94.98</v>
      </c>
      <c r="E7" s="9">
        <v>55.9</v>
      </c>
      <c r="F7" s="9">
        <v>8.5</v>
      </c>
    </row>
    <row r="8" spans="1:11" ht="15" customHeight="1" x14ac:dyDescent="0.2">
      <c r="A8" s="13" t="s">
        <v>251</v>
      </c>
      <c r="B8" s="13" t="s">
        <v>254</v>
      </c>
      <c r="C8" s="9">
        <v>30.48</v>
      </c>
      <c r="D8" s="9">
        <v>94.03</v>
      </c>
      <c r="E8" s="9">
        <v>18.399999999999999</v>
      </c>
      <c r="F8" s="9">
        <v>16.3</v>
      </c>
    </row>
    <row r="9" spans="1:11" ht="15" customHeight="1" x14ac:dyDescent="0.2">
      <c r="A9" s="13" t="s">
        <v>251</v>
      </c>
      <c r="B9" s="13" t="s">
        <v>255</v>
      </c>
      <c r="C9" s="9">
        <v>29.1</v>
      </c>
      <c r="D9" s="9">
        <v>91.64</v>
      </c>
      <c r="E9" s="9">
        <v>24</v>
      </c>
      <c r="F9" s="9">
        <v>10.1</v>
      </c>
    </row>
    <row r="10" spans="1:11" ht="15" customHeight="1" x14ac:dyDescent="0.2">
      <c r="A10" s="13" t="s">
        <v>138</v>
      </c>
      <c r="B10" s="13" t="s">
        <v>335</v>
      </c>
      <c r="C10" s="9">
        <v>18.3</v>
      </c>
      <c r="D10" s="9">
        <v>94</v>
      </c>
      <c r="E10" s="9">
        <v>104</v>
      </c>
      <c r="F10" s="9">
        <v>14</v>
      </c>
    </row>
    <row r="11" spans="1:11" ht="15" customHeight="1" x14ac:dyDescent="0.2">
      <c r="A11" s="13" t="s">
        <v>334</v>
      </c>
      <c r="B11" s="13" t="s">
        <v>336</v>
      </c>
      <c r="C11" s="9">
        <v>18.3</v>
      </c>
      <c r="D11" s="9">
        <v>94</v>
      </c>
      <c r="E11" s="9">
        <v>104</v>
      </c>
      <c r="F11" s="9">
        <v>14</v>
      </c>
    </row>
    <row r="12" spans="1:11" ht="15" customHeight="1" x14ac:dyDescent="0.2">
      <c r="A12" s="13" t="s">
        <v>119</v>
      </c>
      <c r="B12" s="13" t="s">
        <v>120</v>
      </c>
      <c r="C12" s="9">
        <v>20.5</v>
      </c>
      <c r="D12" s="9">
        <v>94.5</v>
      </c>
      <c r="E12" s="9">
        <v>40</v>
      </c>
      <c r="F12" s="9">
        <v>6</v>
      </c>
    </row>
    <row r="13" spans="1:11" ht="15" customHeight="1" x14ac:dyDescent="0.2">
      <c r="A13" s="13" t="s">
        <v>121</v>
      </c>
      <c r="B13" s="13" t="s">
        <v>50</v>
      </c>
      <c r="C13" s="9">
        <v>17.399999999999999</v>
      </c>
      <c r="D13" s="9">
        <v>93.96</v>
      </c>
      <c r="E13" s="9">
        <v>163.1</v>
      </c>
      <c r="F13" s="9">
        <v>11.3</v>
      </c>
      <c r="I13" t="s">
        <v>94</v>
      </c>
    </row>
    <row r="14" spans="1:11" ht="15" customHeight="1" x14ac:dyDescent="0.2">
      <c r="A14" s="13" t="s">
        <v>121</v>
      </c>
      <c r="B14" s="13" t="s">
        <v>51</v>
      </c>
      <c r="C14" s="9">
        <v>17.399999999999999</v>
      </c>
      <c r="D14" s="9">
        <v>93.96</v>
      </c>
      <c r="E14" s="9">
        <v>163.1</v>
      </c>
      <c r="F14" s="9">
        <v>11.3</v>
      </c>
      <c r="I14" t="s">
        <v>94</v>
      </c>
    </row>
    <row r="15" spans="1:11" ht="15" customHeight="1" x14ac:dyDescent="0.2">
      <c r="A15" s="13" t="s">
        <v>121</v>
      </c>
      <c r="B15" s="13" t="s">
        <v>86</v>
      </c>
      <c r="C15" s="9">
        <v>17.399999999999999</v>
      </c>
      <c r="D15" s="9">
        <v>93.96</v>
      </c>
      <c r="E15" s="9">
        <v>163.1</v>
      </c>
      <c r="F15" s="9">
        <v>11.3</v>
      </c>
      <c r="I15" t="s">
        <v>94</v>
      </c>
    </row>
    <row r="16" spans="1:11" ht="15" customHeight="1" x14ac:dyDescent="0.2">
      <c r="A16" s="13" t="s">
        <v>121</v>
      </c>
      <c r="B16" s="13" t="s">
        <v>52</v>
      </c>
      <c r="C16" s="9">
        <v>23.52</v>
      </c>
      <c r="D16" s="9">
        <v>93.64</v>
      </c>
      <c r="E16" s="9">
        <v>62.6</v>
      </c>
      <c r="F16" s="9">
        <v>10.8</v>
      </c>
      <c r="I16" t="s">
        <v>94</v>
      </c>
    </row>
    <row r="17" spans="1:9" ht="15" customHeight="1" x14ac:dyDescent="0.2">
      <c r="A17" s="13" t="s">
        <v>121</v>
      </c>
      <c r="B17" s="13" t="s">
        <v>53</v>
      </c>
      <c r="C17" s="9">
        <v>28.02</v>
      </c>
      <c r="D17" s="9">
        <v>93.12</v>
      </c>
      <c r="E17" s="9">
        <v>143.4</v>
      </c>
      <c r="F17" s="9">
        <v>10.6</v>
      </c>
      <c r="I17" t="s">
        <v>94</v>
      </c>
    </row>
    <row r="18" spans="1:9" ht="15" customHeight="1" x14ac:dyDescent="0.2">
      <c r="A18" s="13" t="s">
        <v>121</v>
      </c>
      <c r="B18" s="13" t="s">
        <v>751</v>
      </c>
      <c r="C18" s="9">
        <v>12.7</v>
      </c>
      <c r="D18" s="9">
        <v>91.3</v>
      </c>
      <c r="E18" s="9">
        <v>237.3</v>
      </c>
      <c r="F18" s="9">
        <v>16.2</v>
      </c>
    </row>
    <row r="19" spans="1:9" ht="15" customHeight="1" x14ac:dyDescent="0.2">
      <c r="A19" s="13" t="s">
        <v>261</v>
      </c>
      <c r="B19" s="13" t="s">
        <v>260</v>
      </c>
      <c r="C19" s="9">
        <v>15.3</v>
      </c>
      <c r="D19" s="9">
        <v>92.5</v>
      </c>
      <c r="E19" s="9">
        <v>215</v>
      </c>
      <c r="F19" s="9">
        <v>11.8</v>
      </c>
    </row>
    <row r="20" spans="1:9" ht="15" customHeight="1" x14ac:dyDescent="0.2">
      <c r="A20" s="13" t="s">
        <v>261</v>
      </c>
      <c r="B20" s="13" t="s">
        <v>262</v>
      </c>
      <c r="C20" s="9">
        <v>15.4</v>
      </c>
      <c r="D20" s="9">
        <v>93.3</v>
      </c>
      <c r="E20" s="9">
        <v>167</v>
      </c>
      <c r="F20" s="9">
        <v>12.2</v>
      </c>
    </row>
    <row r="21" spans="1:9" ht="15" customHeight="1" x14ac:dyDescent="0.2">
      <c r="A21" s="13" t="s">
        <v>261</v>
      </c>
      <c r="B21" s="13" t="s">
        <v>263</v>
      </c>
      <c r="C21" s="9">
        <v>17</v>
      </c>
      <c r="D21" s="9">
        <v>92.5</v>
      </c>
      <c r="E21" s="9">
        <v>215</v>
      </c>
      <c r="F21" s="9">
        <v>11.8</v>
      </c>
    </row>
    <row r="22" spans="1:9" ht="15" customHeight="1" x14ac:dyDescent="0.2">
      <c r="A22" s="13" t="s">
        <v>122</v>
      </c>
      <c r="B22" s="13" t="s">
        <v>83</v>
      </c>
      <c r="C22" s="9">
        <v>15.68</v>
      </c>
      <c r="D22" s="9">
        <v>92.17</v>
      </c>
      <c r="E22" s="9">
        <v>175.54</v>
      </c>
      <c r="F22" s="9">
        <v>17.829999999999998</v>
      </c>
      <c r="I22" t="s">
        <v>96</v>
      </c>
    </row>
    <row r="23" spans="1:9" ht="15" customHeight="1" x14ac:dyDescent="0.2">
      <c r="A23" s="13" t="s">
        <v>122</v>
      </c>
      <c r="B23" s="13" t="s">
        <v>165</v>
      </c>
      <c r="C23" s="9">
        <v>30.36</v>
      </c>
      <c r="D23" s="9">
        <v>92.2</v>
      </c>
      <c r="E23" s="9">
        <v>80.099999999999994</v>
      </c>
      <c r="F23" s="9">
        <v>7.4</v>
      </c>
    </row>
    <row r="24" spans="1:9" ht="15" customHeight="1" x14ac:dyDescent="0.2">
      <c r="A24" s="13" t="s">
        <v>122</v>
      </c>
      <c r="B24" s="13" t="s">
        <v>31</v>
      </c>
      <c r="C24" s="9">
        <v>24.03</v>
      </c>
      <c r="D24" s="9">
        <v>93.3</v>
      </c>
      <c r="E24" s="9">
        <v>143.44</v>
      </c>
      <c r="F24" s="9">
        <v>15.27</v>
      </c>
    </row>
    <row r="25" spans="1:9" ht="15" customHeight="1" x14ac:dyDescent="0.2">
      <c r="A25" s="13" t="s">
        <v>122</v>
      </c>
      <c r="B25" s="13" t="s">
        <v>111</v>
      </c>
      <c r="C25" s="9">
        <v>25</v>
      </c>
      <c r="D25" s="9">
        <v>94.51</v>
      </c>
      <c r="E25" s="9">
        <v>182.2</v>
      </c>
      <c r="F25" s="9">
        <v>6.9</v>
      </c>
    </row>
    <row r="26" spans="1:9" ht="15" customHeight="1" x14ac:dyDescent="0.2">
      <c r="A26" s="13" t="s">
        <v>122</v>
      </c>
      <c r="B26" s="13" t="s">
        <v>166</v>
      </c>
      <c r="C26" s="9">
        <v>30.36</v>
      </c>
      <c r="D26" s="9">
        <v>92.2</v>
      </c>
      <c r="E26" s="9">
        <v>80.099999999999994</v>
      </c>
      <c r="F26" s="9">
        <v>7.4</v>
      </c>
    </row>
    <row r="27" spans="1:9" ht="15" customHeight="1" x14ac:dyDescent="0.2">
      <c r="A27" s="13" t="s">
        <v>122</v>
      </c>
      <c r="B27" s="13" t="s">
        <v>29</v>
      </c>
      <c r="C27" s="9">
        <v>24.03</v>
      </c>
      <c r="D27" s="9">
        <v>93.3</v>
      </c>
      <c r="E27" s="9">
        <v>143.44</v>
      </c>
      <c r="F27" s="9">
        <v>15.27</v>
      </c>
    </row>
    <row r="28" spans="1:9" ht="15" customHeight="1" x14ac:dyDescent="0.2">
      <c r="A28" s="13" t="s">
        <v>122</v>
      </c>
      <c r="B28" s="13" t="s">
        <v>30</v>
      </c>
      <c r="C28" s="9">
        <v>24.03</v>
      </c>
      <c r="D28" s="9">
        <v>93.3</v>
      </c>
      <c r="E28" s="9">
        <v>143.44</v>
      </c>
      <c r="F28" s="9">
        <v>15.27</v>
      </c>
    </row>
    <row r="29" spans="1:9" ht="15" customHeight="1" x14ac:dyDescent="0.2">
      <c r="A29" s="13" t="s">
        <v>122</v>
      </c>
      <c r="B29" s="13" t="s">
        <v>186</v>
      </c>
      <c r="C29" s="9">
        <v>18.7</v>
      </c>
      <c r="D29" s="9">
        <v>93.300000000000011</v>
      </c>
      <c r="E29" s="9">
        <v>163</v>
      </c>
      <c r="F29" s="9">
        <v>14.3</v>
      </c>
    </row>
    <row r="30" spans="1:9" ht="15" customHeight="1" x14ac:dyDescent="0.2">
      <c r="A30" s="13" t="s">
        <v>122</v>
      </c>
      <c r="B30" s="13" t="s">
        <v>189</v>
      </c>
      <c r="C30" s="9">
        <v>18.7</v>
      </c>
      <c r="D30" s="9">
        <v>93.300000000000011</v>
      </c>
      <c r="E30" s="9">
        <v>163</v>
      </c>
      <c r="F30" s="9">
        <v>14.3</v>
      </c>
    </row>
    <row r="31" spans="1:9" ht="15" customHeight="1" x14ac:dyDescent="0.2">
      <c r="A31" s="13" t="s">
        <v>122</v>
      </c>
      <c r="B31" s="13" t="s">
        <v>190</v>
      </c>
      <c r="C31" s="9">
        <v>22.5</v>
      </c>
      <c r="D31" s="9">
        <v>92.7</v>
      </c>
      <c r="E31" s="9">
        <v>147</v>
      </c>
      <c r="F31" s="9">
        <v>14.4</v>
      </c>
    </row>
    <row r="32" spans="1:9" ht="15" customHeight="1" x14ac:dyDescent="0.2">
      <c r="A32" s="13" t="s">
        <v>122</v>
      </c>
      <c r="B32" s="13" t="s">
        <v>191</v>
      </c>
      <c r="C32" s="9">
        <v>22.5</v>
      </c>
      <c r="D32" s="9">
        <v>92.7</v>
      </c>
      <c r="E32" s="9">
        <v>147</v>
      </c>
      <c r="F32" s="9">
        <v>14.4</v>
      </c>
    </row>
    <row r="33" spans="1:9" ht="15" customHeight="1" x14ac:dyDescent="0.2">
      <c r="A33" s="13" t="s">
        <v>122</v>
      </c>
      <c r="B33" s="13" t="s">
        <v>192</v>
      </c>
      <c r="C33" s="9">
        <v>22.5</v>
      </c>
      <c r="D33" s="9">
        <v>92.7</v>
      </c>
      <c r="E33" s="9">
        <v>147</v>
      </c>
      <c r="F33" s="9">
        <v>14.4</v>
      </c>
    </row>
    <row r="34" spans="1:9" ht="15" customHeight="1" x14ac:dyDescent="0.2">
      <c r="A34" s="13" t="s">
        <v>126</v>
      </c>
      <c r="B34" s="13" t="s">
        <v>41</v>
      </c>
      <c r="C34" s="9">
        <v>7.5</v>
      </c>
      <c r="D34" s="9">
        <v>91.4</v>
      </c>
      <c r="E34" s="9">
        <v>127</v>
      </c>
      <c r="F34" s="9">
        <v>17</v>
      </c>
      <c r="I34" s="18" t="s">
        <v>97</v>
      </c>
    </row>
    <row r="35" spans="1:9" ht="15" customHeight="1" x14ac:dyDescent="0.2">
      <c r="A35" s="22" t="s">
        <v>180</v>
      </c>
      <c r="B35" s="31" t="s">
        <v>181</v>
      </c>
      <c r="C35" s="9">
        <v>18.5</v>
      </c>
      <c r="D35" s="9">
        <v>91.5</v>
      </c>
      <c r="E35" s="9">
        <v>247</v>
      </c>
      <c r="F35" s="9">
        <v>12</v>
      </c>
    </row>
    <row r="36" spans="1:9" ht="15" customHeight="1" x14ac:dyDescent="0.2">
      <c r="A36" s="22" t="s">
        <v>180</v>
      </c>
      <c r="B36" s="31" t="s">
        <v>182</v>
      </c>
      <c r="C36" s="9">
        <v>22.5</v>
      </c>
      <c r="D36" s="9">
        <v>91</v>
      </c>
      <c r="E36" s="9">
        <v>121</v>
      </c>
      <c r="F36" s="9">
        <v>12</v>
      </c>
    </row>
    <row r="37" spans="1:9" ht="15" customHeight="1" x14ac:dyDescent="0.2">
      <c r="A37" s="22" t="s">
        <v>180</v>
      </c>
      <c r="B37" s="31" t="s">
        <v>183</v>
      </c>
      <c r="C37" s="9">
        <v>18.5</v>
      </c>
      <c r="D37" s="9">
        <v>92</v>
      </c>
      <c r="E37" s="9">
        <v>127</v>
      </c>
      <c r="F37" s="9">
        <v>12</v>
      </c>
    </row>
    <row r="38" spans="1:9" ht="15" customHeight="1" x14ac:dyDescent="0.2">
      <c r="A38" s="22" t="s">
        <v>180</v>
      </c>
      <c r="B38" s="31" t="s">
        <v>184</v>
      </c>
      <c r="C38" s="9">
        <v>18.5</v>
      </c>
      <c r="D38" s="9">
        <v>91.5</v>
      </c>
      <c r="E38" s="9">
        <v>247</v>
      </c>
      <c r="F38" s="9">
        <v>12</v>
      </c>
    </row>
    <row r="39" spans="1:9" ht="15" customHeight="1" x14ac:dyDescent="0.2">
      <c r="A39" s="22" t="s">
        <v>180</v>
      </c>
      <c r="B39" s="31" t="s">
        <v>185</v>
      </c>
      <c r="C39" s="9">
        <v>14.5</v>
      </c>
      <c r="D39" s="9">
        <v>91.5</v>
      </c>
      <c r="E39" s="9">
        <v>166</v>
      </c>
      <c r="F39" s="9">
        <v>16</v>
      </c>
    </row>
    <row r="40" spans="1:9" ht="15" customHeight="1" x14ac:dyDescent="0.2">
      <c r="A40" s="22" t="s">
        <v>180</v>
      </c>
      <c r="B40" s="31" t="s">
        <v>258</v>
      </c>
      <c r="C40" s="9">
        <v>11.3</v>
      </c>
      <c r="D40" s="9">
        <v>91.3</v>
      </c>
      <c r="E40" s="9">
        <v>41</v>
      </c>
      <c r="F40" s="9">
        <v>10.8</v>
      </c>
    </row>
    <row r="41" spans="1:9" ht="15" customHeight="1" x14ac:dyDescent="0.2">
      <c r="A41" s="22" t="s">
        <v>180</v>
      </c>
      <c r="B41" s="31" t="s">
        <v>266</v>
      </c>
      <c r="C41" s="9">
        <v>16.3</v>
      </c>
      <c r="D41" s="9">
        <v>91.9</v>
      </c>
      <c r="E41" s="9">
        <v>97</v>
      </c>
      <c r="F41" s="9">
        <v>10</v>
      </c>
    </row>
    <row r="42" spans="1:9" ht="15" customHeight="1" x14ac:dyDescent="0.2">
      <c r="A42" s="22" t="s">
        <v>180</v>
      </c>
      <c r="B42" s="31" t="s">
        <v>267</v>
      </c>
      <c r="C42" s="9">
        <v>16.3</v>
      </c>
      <c r="D42" s="9">
        <v>91.9</v>
      </c>
      <c r="E42" s="9">
        <v>97</v>
      </c>
      <c r="F42" s="9">
        <v>9.6</v>
      </c>
    </row>
    <row r="43" spans="1:9" ht="15" customHeight="1" x14ac:dyDescent="0.2">
      <c r="A43" s="13" t="s">
        <v>187</v>
      </c>
      <c r="B43" s="13" t="s">
        <v>193</v>
      </c>
      <c r="C43" s="9">
        <v>22.5</v>
      </c>
      <c r="D43" s="9">
        <v>92.7</v>
      </c>
      <c r="E43" s="9">
        <v>147</v>
      </c>
      <c r="F43" s="9">
        <v>14.4</v>
      </c>
    </row>
    <row r="44" spans="1:9" ht="15" customHeight="1" x14ac:dyDescent="0.2">
      <c r="A44" s="13" t="s">
        <v>124</v>
      </c>
      <c r="B44" s="13" t="s">
        <v>43</v>
      </c>
      <c r="C44" s="9">
        <v>14.9</v>
      </c>
      <c r="D44" s="9">
        <v>97.1</v>
      </c>
      <c r="E44" s="9">
        <v>37</v>
      </c>
      <c r="F44" s="9">
        <v>10</v>
      </c>
      <c r="I44" t="s">
        <v>98</v>
      </c>
    </row>
    <row r="45" spans="1:9" ht="15" customHeight="1" x14ac:dyDescent="0.2">
      <c r="A45" s="13" t="s">
        <v>125</v>
      </c>
      <c r="B45" s="31" t="s">
        <v>42</v>
      </c>
      <c r="C45" s="9">
        <v>18</v>
      </c>
      <c r="D45" s="9">
        <v>93.48</v>
      </c>
      <c r="E45" s="9">
        <v>61</v>
      </c>
      <c r="F45" s="9">
        <v>18</v>
      </c>
      <c r="I45" t="s">
        <v>94</v>
      </c>
    </row>
    <row r="46" spans="1:9" ht="15" customHeight="1" x14ac:dyDescent="0.2">
      <c r="A46" s="13" t="s">
        <v>187</v>
      </c>
      <c r="B46" s="13" t="s">
        <v>188</v>
      </c>
      <c r="C46" s="9">
        <v>18.7</v>
      </c>
      <c r="D46" s="9">
        <v>93.300000000000011</v>
      </c>
      <c r="E46" s="9">
        <v>163</v>
      </c>
      <c r="F46" s="9">
        <v>14.3</v>
      </c>
    </row>
    <row r="47" spans="1:9" ht="15" customHeight="1" x14ac:dyDescent="0.2">
      <c r="A47" s="13" t="s">
        <v>275</v>
      </c>
      <c r="B47" s="31" t="s">
        <v>276</v>
      </c>
      <c r="C47" s="9">
        <v>10.9</v>
      </c>
      <c r="D47" s="9">
        <v>91.9</v>
      </c>
      <c r="E47" s="9">
        <v>136</v>
      </c>
      <c r="F47" s="9">
        <v>2</v>
      </c>
    </row>
    <row r="48" spans="1:9" ht="15" customHeight="1" x14ac:dyDescent="0.2">
      <c r="A48" s="13" t="s">
        <v>275</v>
      </c>
      <c r="B48" s="31" t="s">
        <v>277</v>
      </c>
      <c r="C48" s="9">
        <v>10.9</v>
      </c>
      <c r="D48" s="9">
        <v>91.9</v>
      </c>
      <c r="E48" s="9">
        <v>136</v>
      </c>
      <c r="F48" s="9">
        <v>2</v>
      </c>
    </row>
    <row r="49" spans="1:11" ht="15" customHeight="1" x14ac:dyDescent="0.2">
      <c r="A49" s="13" t="s">
        <v>275</v>
      </c>
      <c r="B49" s="31" t="s">
        <v>278</v>
      </c>
      <c r="C49" s="9">
        <v>10.9</v>
      </c>
      <c r="D49" s="9">
        <v>91.9</v>
      </c>
      <c r="E49" s="9">
        <v>136</v>
      </c>
      <c r="F49" s="9">
        <v>2</v>
      </c>
    </row>
    <row r="50" spans="1:11" ht="15" customHeight="1" x14ac:dyDescent="0.2">
      <c r="A50" s="13" t="s">
        <v>275</v>
      </c>
      <c r="B50" s="31" t="s">
        <v>279</v>
      </c>
      <c r="C50" s="9">
        <v>10.9</v>
      </c>
      <c r="D50" s="9">
        <v>91.9</v>
      </c>
      <c r="E50" s="9">
        <v>136</v>
      </c>
      <c r="F50" s="9">
        <v>2</v>
      </c>
    </row>
    <row r="51" spans="1:11" ht="15" customHeight="1" x14ac:dyDescent="0.2">
      <c r="A51" s="13" t="s">
        <v>275</v>
      </c>
      <c r="B51" s="31" t="s">
        <v>280</v>
      </c>
      <c r="C51" s="9">
        <v>10.9</v>
      </c>
      <c r="D51" s="9">
        <v>91.9</v>
      </c>
      <c r="E51" s="9">
        <v>136</v>
      </c>
      <c r="F51" s="9">
        <v>2</v>
      </c>
    </row>
    <row r="52" spans="1:11" ht="15" customHeight="1" x14ac:dyDescent="0.2">
      <c r="A52" s="13" t="s">
        <v>275</v>
      </c>
      <c r="B52" s="31" t="s">
        <v>281</v>
      </c>
      <c r="C52" s="9">
        <v>10.9</v>
      </c>
      <c r="D52" s="9">
        <v>91.9</v>
      </c>
      <c r="E52" s="9">
        <v>136</v>
      </c>
      <c r="F52" s="9">
        <v>2</v>
      </c>
    </row>
    <row r="53" spans="1:11" ht="15" customHeight="1" x14ac:dyDescent="0.2">
      <c r="A53" s="13" t="s">
        <v>275</v>
      </c>
      <c r="B53" s="31" t="s">
        <v>282</v>
      </c>
      <c r="C53" s="9">
        <v>10.9</v>
      </c>
      <c r="D53" s="9">
        <v>91.9</v>
      </c>
      <c r="E53" s="9">
        <v>136</v>
      </c>
      <c r="F53" s="9">
        <v>2</v>
      </c>
    </row>
    <row r="54" spans="1:11" ht="15" customHeight="1" x14ac:dyDescent="0.2">
      <c r="A54" s="13" t="s">
        <v>275</v>
      </c>
      <c r="B54" s="31" t="s">
        <v>283</v>
      </c>
      <c r="C54" s="9">
        <v>9.3000000000000007</v>
      </c>
      <c r="D54" s="9">
        <v>92.6</v>
      </c>
      <c r="E54" s="9">
        <v>123</v>
      </c>
      <c r="F54" s="9">
        <v>3</v>
      </c>
      <c r="K54" s="36"/>
    </row>
    <row r="55" spans="1:11" ht="15" customHeight="1" x14ac:dyDescent="0.2">
      <c r="A55" s="13" t="s">
        <v>275</v>
      </c>
      <c r="B55" s="31" t="s">
        <v>284</v>
      </c>
      <c r="C55" s="9">
        <v>9.3000000000000007</v>
      </c>
      <c r="D55" s="9">
        <v>92.6</v>
      </c>
      <c r="E55" s="9">
        <v>123</v>
      </c>
      <c r="F55" s="9">
        <v>3</v>
      </c>
    </row>
    <row r="56" spans="1:11" ht="15" customHeight="1" x14ac:dyDescent="0.2">
      <c r="A56" s="13" t="s">
        <v>275</v>
      </c>
      <c r="B56" s="31" t="s">
        <v>285</v>
      </c>
      <c r="C56" s="9">
        <v>9.3000000000000007</v>
      </c>
      <c r="D56" s="9">
        <v>92.6</v>
      </c>
      <c r="E56" s="9">
        <v>123</v>
      </c>
      <c r="F56" s="9">
        <v>3</v>
      </c>
    </row>
    <row r="57" spans="1:11" ht="15" customHeight="1" x14ac:dyDescent="0.2">
      <c r="A57" s="13" t="s">
        <v>275</v>
      </c>
      <c r="B57" s="31" t="s">
        <v>286</v>
      </c>
      <c r="C57" s="9">
        <v>9.3000000000000007</v>
      </c>
      <c r="D57" s="9">
        <v>92.6</v>
      </c>
      <c r="E57" s="9">
        <v>123</v>
      </c>
      <c r="F57" s="9">
        <v>3</v>
      </c>
    </row>
    <row r="58" spans="1:11" ht="15" customHeight="1" x14ac:dyDescent="0.2">
      <c r="A58" s="13" t="s">
        <v>275</v>
      </c>
      <c r="B58" s="31" t="s">
        <v>287</v>
      </c>
      <c r="C58" s="9">
        <v>9.3000000000000007</v>
      </c>
      <c r="D58" s="9">
        <v>92.6</v>
      </c>
      <c r="E58" s="9">
        <v>123</v>
      </c>
      <c r="F58" s="9">
        <v>3</v>
      </c>
    </row>
    <row r="59" spans="1:11" ht="15" customHeight="1" x14ac:dyDescent="0.2">
      <c r="A59" s="13" t="s">
        <v>275</v>
      </c>
      <c r="B59" s="31" t="s">
        <v>288</v>
      </c>
      <c r="C59" s="9">
        <v>9.3000000000000007</v>
      </c>
      <c r="D59" s="9">
        <v>92.6</v>
      </c>
      <c r="E59" s="9">
        <v>123</v>
      </c>
      <c r="F59" s="9">
        <v>3</v>
      </c>
    </row>
    <row r="60" spans="1:11" ht="15" customHeight="1" x14ac:dyDescent="0.2">
      <c r="A60" s="13" t="s">
        <v>275</v>
      </c>
      <c r="B60" s="31" t="s">
        <v>289</v>
      </c>
      <c r="C60" s="9">
        <v>9.3000000000000007</v>
      </c>
      <c r="D60" s="9">
        <v>92.6</v>
      </c>
      <c r="E60" s="9">
        <v>123</v>
      </c>
      <c r="F60" s="9">
        <v>3</v>
      </c>
    </row>
    <row r="61" spans="1:11" ht="15" customHeight="1" x14ac:dyDescent="0.2">
      <c r="A61" s="13" t="s">
        <v>275</v>
      </c>
      <c r="B61" s="31" t="s">
        <v>290</v>
      </c>
      <c r="C61" s="9">
        <v>7.1</v>
      </c>
      <c r="D61" s="9">
        <v>93.6</v>
      </c>
      <c r="E61" s="9">
        <v>105</v>
      </c>
      <c r="F61" s="9">
        <v>3</v>
      </c>
    </row>
    <row r="62" spans="1:11" ht="15" customHeight="1" x14ac:dyDescent="0.2">
      <c r="A62" s="13" t="s">
        <v>275</v>
      </c>
      <c r="B62" s="31" t="s">
        <v>291</v>
      </c>
      <c r="C62" s="9">
        <v>7.1</v>
      </c>
      <c r="D62" s="9">
        <v>93.6</v>
      </c>
      <c r="E62" s="9">
        <v>105</v>
      </c>
      <c r="F62" s="9">
        <v>3</v>
      </c>
    </row>
    <row r="63" spans="1:11" ht="15" customHeight="1" x14ac:dyDescent="0.2">
      <c r="A63" s="13" t="s">
        <v>275</v>
      </c>
      <c r="B63" s="31" t="s">
        <v>292</v>
      </c>
      <c r="C63" s="9">
        <v>7.1</v>
      </c>
      <c r="D63" s="9">
        <v>93.6</v>
      </c>
      <c r="E63" s="9">
        <v>105</v>
      </c>
      <c r="F63" s="9">
        <v>3</v>
      </c>
    </row>
    <row r="64" spans="1:11" ht="15" customHeight="1" x14ac:dyDescent="0.2">
      <c r="A64" s="13" t="s">
        <v>275</v>
      </c>
      <c r="B64" s="31" t="s">
        <v>293</v>
      </c>
      <c r="C64" s="9">
        <v>7.1</v>
      </c>
      <c r="D64" s="9">
        <v>93.6</v>
      </c>
      <c r="E64" s="9">
        <v>105</v>
      </c>
      <c r="F64" s="9">
        <v>3</v>
      </c>
    </row>
    <row r="65" spans="1:11" ht="15" customHeight="1" x14ac:dyDescent="0.2">
      <c r="A65" s="13" t="s">
        <v>275</v>
      </c>
      <c r="B65" s="31" t="s">
        <v>294</v>
      </c>
      <c r="C65" s="9">
        <v>7.1</v>
      </c>
      <c r="D65" s="9">
        <v>93.6</v>
      </c>
      <c r="E65" s="9">
        <v>105</v>
      </c>
      <c r="F65" s="9">
        <v>3</v>
      </c>
    </row>
    <row r="66" spans="1:11" ht="15" customHeight="1" x14ac:dyDescent="0.2">
      <c r="A66" s="13" t="s">
        <v>275</v>
      </c>
      <c r="B66" s="31" t="s">
        <v>295</v>
      </c>
      <c r="C66" s="9">
        <v>7.1</v>
      </c>
      <c r="D66" s="9">
        <v>93.6</v>
      </c>
      <c r="E66" s="9">
        <v>105</v>
      </c>
      <c r="F66" s="9">
        <v>3</v>
      </c>
    </row>
    <row r="67" spans="1:11" ht="15" customHeight="1" x14ac:dyDescent="0.2">
      <c r="A67" s="13" t="s">
        <v>275</v>
      </c>
      <c r="B67" s="31" t="s">
        <v>296</v>
      </c>
      <c r="C67" s="9">
        <v>7.1</v>
      </c>
      <c r="D67" s="9">
        <v>93.6</v>
      </c>
      <c r="E67" s="9">
        <v>105</v>
      </c>
      <c r="F67" s="9">
        <v>3</v>
      </c>
    </row>
    <row r="68" spans="1:11" ht="15" customHeight="1" x14ac:dyDescent="0.2">
      <c r="A68" s="13" t="s">
        <v>275</v>
      </c>
      <c r="B68" s="31" t="s">
        <v>297</v>
      </c>
      <c r="C68" s="9">
        <v>30.8</v>
      </c>
      <c r="D68" s="9">
        <v>93.3</v>
      </c>
      <c r="E68" s="9">
        <v>81</v>
      </c>
      <c r="F68" s="9">
        <v>14</v>
      </c>
    </row>
    <row r="69" spans="1:11" ht="15" customHeight="1" x14ac:dyDescent="0.2">
      <c r="A69" s="13" t="s">
        <v>275</v>
      </c>
      <c r="B69" s="31" t="s">
        <v>298</v>
      </c>
      <c r="C69" s="9">
        <v>30.8</v>
      </c>
      <c r="D69" s="9">
        <v>93.3</v>
      </c>
      <c r="E69" s="9">
        <v>81</v>
      </c>
      <c r="F69" s="9">
        <v>14</v>
      </c>
      <c r="K69" s="36"/>
    </row>
    <row r="70" spans="1:11" ht="15" customHeight="1" x14ac:dyDescent="0.2">
      <c r="A70" s="13" t="s">
        <v>275</v>
      </c>
      <c r="B70" s="31" t="s">
        <v>299</v>
      </c>
      <c r="C70" s="9">
        <v>30.8</v>
      </c>
      <c r="D70" s="9">
        <v>93.3</v>
      </c>
      <c r="E70" s="9">
        <v>81</v>
      </c>
      <c r="F70" s="9">
        <v>14</v>
      </c>
    </row>
    <row r="71" spans="1:11" ht="15" customHeight="1" x14ac:dyDescent="0.2">
      <c r="A71" s="13" t="s">
        <v>275</v>
      </c>
      <c r="B71" s="31" t="s">
        <v>300</v>
      </c>
      <c r="C71" s="9">
        <v>30.8</v>
      </c>
      <c r="D71" s="9">
        <v>93.3</v>
      </c>
      <c r="E71" s="9">
        <v>81</v>
      </c>
      <c r="F71" s="9">
        <v>14</v>
      </c>
    </row>
    <row r="72" spans="1:11" ht="15" customHeight="1" x14ac:dyDescent="0.2">
      <c r="A72" s="13" t="s">
        <v>275</v>
      </c>
      <c r="B72" s="31" t="s">
        <v>301</v>
      </c>
      <c r="C72" s="9">
        <v>30.8</v>
      </c>
      <c r="D72" s="9">
        <v>93.3</v>
      </c>
      <c r="E72" s="9">
        <v>81</v>
      </c>
      <c r="F72" s="9">
        <v>14</v>
      </c>
    </row>
    <row r="73" spans="1:11" ht="15" customHeight="1" x14ac:dyDescent="0.2">
      <c r="A73" s="13" t="s">
        <v>275</v>
      </c>
      <c r="B73" s="31" t="s">
        <v>302</v>
      </c>
      <c r="C73" s="9">
        <v>30.8</v>
      </c>
      <c r="D73" s="9">
        <v>93.3</v>
      </c>
      <c r="E73" s="9">
        <v>81</v>
      </c>
      <c r="F73" s="9">
        <v>14</v>
      </c>
    </row>
    <row r="74" spans="1:11" ht="15" customHeight="1" x14ac:dyDescent="0.2">
      <c r="A74" s="13" t="s">
        <v>275</v>
      </c>
      <c r="B74" s="31" t="s">
        <v>303</v>
      </c>
      <c r="C74" s="9">
        <v>30.8</v>
      </c>
      <c r="D74" s="9">
        <v>93.3</v>
      </c>
      <c r="E74" s="9">
        <v>81</v>
      </c>
      <c r="F74" s="9">
        <v>14</v>
      </c>
    </row>
    <row r="75" spans="1:11" ht="15" customHeight="1" x14ac:dyDescent="0.2">
      <c r="A75" s="13" t="s">
        <v>275</v>
      </c>
      <c r="B75" s="31" t="s">
        <v>303</v>
      </c>
      <c r="C75" s="9">
        <v>30.8</v>
      </c>
      <c r="D75" s="9">
        <v>93.3</v>
      </c>
      <c r="E75" s="9">
        <v>81</v>
      </c>
      <c r="F75" s="9">
        <v>14</v>
      </c>
    </row>
    <row r="76" spans="1:11" ht="15" customHeight="1" x14ac:dyDescent="0.2">
      <c r="A76" s="13" t="s">
        <v>275</v>
      </c>
      <c r="B76" s="31" t="s">
        <v>304</v>
      </c>
      <c r="C76" s="9">
        <v>30.8</v>
      </c>
      <c r="D76" s="9">
        <v>93.3</v>
      </c>
      <c r="E76" s="9">
        <v>81</v>
      </c>
      <c r="F76" s="9">
        <v>14</v>
      </c>
    </row>
    <row r="77" spans="1:11" ht="15" customHeight="1" x14ac:dyDescent="0.2">
      <c r="A77" s="13" t="s">
        <v>275</v>
      </c>
      <c r="B77" s="31" t="s">
        <v>305</v>
      </c>
      <c r="C77" s="9">
        <v>30.8</v>
      </c>
      <c r="D77" s="9">
        <v>93.3</v>
      </c>
      <c r="E77" s="9">
        <v>81</v>
      </c>
      <c r="F77" s="9">
        <v>14</v>
      </c>
      <c r="K77" s="36"/>
    </row>
    <row r="78" spans="1:11" ht="15" customHeight="1" x14ac:dyDescent="0.2">
      <c r="A78" s="13" t="s">
        <v>275</v>
      </c>
      <c r="B78" s="31" t="s">
        <v>306</v>
      </c>
      <c r="C78" s="9">
        <v>30.8</v>
      </c>
      <c r="D78" s="9">
        <v>93.3</v>
      </c>
      <c r="E78" s="9">
        <v>81</v>
      </c>
      <c r="F78" s="9">
        <v>14</v>
      </c>
    </row>
    <row r="79" spans="1:11" ht="15" customHeight="1" x14ac:dyDescent="0.2">
      <c r="A79" s="13" t="s">
        <v>275</v>
      </c>
      <c r="B79" s="31" t="s">
        <v>307</v>
      </c>
      <c r="C79" s="9">
        <v>30.8</v>
      </c>
      <c r="D79" s="9">
        <v>93.3</v>
      </c>
      <c r="E79" s="9">
        <v>81</v>
      </c>
      <c r="F79" s="9">
        <v>14</v>
      </c>
    </row>
    <row r="80" spans="1:11" ht="15" customHeight="1" x14ac:dyDescent="0.2">
      <c r="A80" s="13" t="s">
        <v>275</v>
      </c>
      <c r="B80" s="31" t="s">
        <v>308</v>
      </c>
      <c r="C80" s="9">
        <v>30.8</v>
      </c>
      <c r="D80" s="9">
        <v>93.3</v>
      </c>
      <c r="E80" s="9">
        <v>81</v>
      </c>
      <c r="F80" s="9">
        <v>14</v>
      </c>
    </row>
    <row r="81" spans="1:6" ht="15" customHeight="1" x14ac:dyDescent="0.2">
      <c r="A81" s="13" t="s">
        <v>275</v>
      </c>
      <c r="B81" s="31" t="s">
        <v>309</v>
      </c>
      <c r="C81" s="9">
        <v>30.8</v>
      </c>
      <c r="D81" s="9">
        <v>93.3</v>
      </c>
      <c r="E81" s="9">
        <v>81</v>
      </c>
      <c r="F81" s="9">
        <v>14</v>
      </c>
    </row>
    <row r="82" spans="1:6" ht="15" customHeight="1" x14ac:dyDescent="0.2">
      <c r="A82" s="13" t="s">
        <v>275</v>
      </c>
      <c r="B82" s="31" t="s">
        <v>310</v>
      </c>
      <c r="C82" s="9">
        <v>27</v>
      </c>
      <c r="D82" s="9">
        <v>93</v>
      </c>
      <c r="E82" s="9">
        <v>99</v>
      </c>
      <c r="F82" s="9">
        <v>11</v>
      </c>
    </row>
    <row r="83" spans="1:6" ht="15" customHeight="1" x14ac:dyDescent="0.2">
      <c r="A83" s="13" t="s">
        <v>275</v>
      </c>
      <c r="B83" s="31" t="s">
        <v>311</v>
      </c>
      <c r="C83" s="9">
        <v>27</v>
      </c>
      <c r="D83" s="9">
        <v>93</v>
      </c>
      <c r="E83" s="9">
        <v>99</v>
      </c>
      <c r="F83" s="9">
        <v>11</v>
      </c>
    </row>
    <row r="84" spans="1:6" ht="15" customHeight="1" x14ac:dyDescent="0.2">
      <c r="A84" s="13" t="s">
        <v>275</v>
      </c>
      <c r="B84" s="31" t="s">
        <v>312</v>
      </c>
      <c r="C84" s="9">
        <v>27</v>
      </c>
      <c r="D84" s="9">
        <v>93</v>
      </c>
      <c r="E84" s="9">
        <v>99</v>
      </c>
      <c r="F84" s="9">
        <v>11</v>
      </c>
    </row>
    <row r="85" spans="1:6" ht="15" customHeight="1" x14ac:dyDescent="0.2">
      <c r="A85" s="13" t="s">
        <v>275</v>
      </c>
      <c r="B85" s="31" t="s">
        <v>313</v>
      </c>
      <c r="C85" s="9">
        <v>27</v>
      </c>
      <c r="D85" s="9">
        <v>93</v>
      </c>
      <c r="E85" s="9">
        <v>99</v>
      </c>
      <c r="F85" s="9">
        <v>11</v>
      </c>
    </row>
    <row r="86" spans="1:6" ht="15" customHeight="1" x14ac:dyDescent="0.2">
      <c r="A86" s="13" t="s">
        <v>275</v>
      </c>
      <c r="B86" s="31" t="s">
        <v>314</v>
      </c>
      <c r="C86" s="9">
        <v>27</v>
      </c>
      <c r="D86" s="9">
        <v>93</v>
      </c>
      <c r="E86" s="9">
        <v>99</v>
      </c>
      <c r="F86" s="9">
        <v>11</v>
      </c>
    </row>
    <row r="87" spans="1:6" ht="15" customHeight="1" x14ac:dyDescent="0.2">
      <c r="A87" s="13" t="s">
        <v>275</v>
      </c>
      <c r="B87" s="31" t="s">
        <v>315</v>
      </c>
      <c r="C87" s="9">
        <v>27</v>
      </c>
      <c r="D87" s="9">
        <v>93</v>
      </c>
      <c r="E87" s="9">
        <v>99</v>
      </c>
      <c r="F87" s="9">
        <v>11</v>
      </c>
    </row>
    <row r="88" spans="1:6" ht="15" customHeight="1" x14ac:dyDescent="0.2">
      <c r="A88" s="13" t="s">
        <v>275</v>
      </c>
      <c r="B88" s="31" t="s">
        <v>316</v>
      </c>
      <c r="C88" s="9">
        <v>27</v>
      </c>
      <c r="D88" s="9">
        <v>93</v>
      </c>
      <c r="E88" s="9">
        <v>99</v>
      </c>
      <c r="F88" s="9">
        <v>11</v>
      </c>
    </row>
    <row r="89" spans="1:6" ht="15" customHeight="1" x14ac:dyDescent="0.2">
      <c r="A89" s="13" t="s">
        <v>275</v>
      </c>
      <c r="B89" s="31" t="s">
        <v>316</v>
      </c>
      <c r="C89" s="9">
        <v>27</v>
      </c>
      <c r="D89" s="9">
        <v>93</v>
      </c>
      <c r="E89" s="9">
        <v>99</v>
      </c>
      <c r="F89" s="9">
        <v>11</v>
      </c>
    </row>
    <row r="90" spans="1:6" ht="15" customHeight="1" x14ac:dyDescent="0.2">
      <c r="A90" s="13" t="s">
        <v>275</v>
      </c>
      <c r="B90" s="31" t="s">
        <v>317</v>
      </c>
      <c r="C90" s="9">
        <v>27</v>
      </c>
      <c r="D90" s="9">
        <v>93</v>
      </c>
      <c r="E90" s="9">
        <v>99</v>
      </c>
      <c r="F90" s="9">
        <v>11</v>
      </c>
    </row>
    <row r="91" spans="1:6" ht="15" customHeight="1" x14ac:dyDescent="0.2">
      <c r="A91" s="13" t="s">
        <v>275</v>
      </c>
      <c r="B91" s="31" t="s">
        <v>318</v>
      </c>
      <c r="C91" s="9">
        <v>27</v>
      </c>
      <c r="D91" s="9">
        <v>93</v>
      </c>
      <c r="E91" s="9">
        <v>99</v>
      </c>
      <c r="F91" s="9">
        <v>11</v>
      </c>
    </row>
    <row r="92" spans="1:6" ht="15" customHeight="1" x14ac:dyDescent="0.2">
      <c r="A92" s="13" t="s">
        <v>275</v>
      </c>
      <c r="B92" s="31" t="s">
        <v>319</v>
      </c>
      <c r="C92" s="9">
        <v>27</v>
      </c>
      <c r="D92" s="9">
        <v>93</v>
      </c>
      <c r="E92" s="9">
        <v>99</v>
      </c>
      <c r="F92" s="9">
        <v>11</v>
      </c>
    </row>
    <row r="93" spans="1:6" ht="15" customHeight="1" x14ac:dyDescent="0.2">
      <c r="A93" s="13" t="s">
        <v>275</v>
      </c>
      <c r="B93" s="31" t="s">
        <v>320</v>
      </c>
      <c r="C93" s="9">
        <v>27</v>
      </c>
      <c r="D93" s="9">
        <v>93</v>
      </c>
      <c r="E93" s="9">
        <v>99</v>
      </c>
      <c r="F93" s="9">
        <v>11</v>
      </c>
    </row>
    <row r="94" spans="1:6" ht="15" customHeight="1" x14ac:dyDescent="0.2">
      <c r="A94" s="13" t="s">
        <v>275</v>
      </c>
      <c r="B94" s="31" t="s">
        <v>321</v>
      </c>
      <c r="C94" s="9">
        <v>27</v>
      </c>
      <c r="D94" s="9">
        <v>93</v>
      </c>
      <c r="E94" s="9">
        <v>99</v>
      </c>
      <c r="F94" s="9">
        <v>11</v>
      </c>
    </row>
    <row r="95" spans="1:6" ht="15" customHeight="1" x14ac:dyDescent="0.2">
      <c r="A95" s="13" t="s">
        <v>275</v>
      </c>
      <c r="B95" s="31" t="s">
        <v>322</v>
      </c>
      <c r="C95" s="9">
        <v>27</v>
      </c>
      <c r="D95" s="9">
        <v>93</v>
      </c>
      <c r="E95" s="9">
        <v>99</v>
      </c>
      <c r="F95" s="9">
        <v>11</v>
      </c>
    </row>
    <row r="96" spans="1:6" ht="15" customHeight="1" x14ac:dyDescent="0.2">
      <c r="A96" s="13" t="s">
        <v>275</v>
      </c>
      <c r="B96" s="31" t="s">
        <v>323</v>
      </c>
      <c r="C96" s="9">
        <v>27</v>
      </c>
      <c r="D96" s="9">
        <v>93</v>
      </c>
      <c r="E96" s="9">
        <v>99</v>
      </c>
      <c r="F96" s="9">
        <v>11</v>
      </c>
    </row>
    <row r="97" spans="1:9" ht="15" customHeight="1" x14ac:dyDescent="0.2">
      <c r="A97" s="13" t="s">
        <v>275</v>
      </c>
      <c r="B97" s="31" t="s">
        <v>324</v>
      </c>
      <c r="C97" s="9">
        <v>27</v>
      </c>
      <c r="D97" s="9">
        <v>93</v>
      </c>
      <c r="E97" s="9">
        <v>99</v>
      </c>
      <c r="F97" s="9">
        <v>11</v>
      </c>
    </row>
    <row r="98" spans="1:9" ht="15" customHeight="1" x14ac:dyDescent="0.2">
      <c r="A98" s="13" t="s">
        <v>275</v>
      </c>
      <c r="B98" s="31" t="s">
        <v>325</v>
      </c>
      <c r="C98" s="9">
        <v>27</v>
      </c>
      <c r="D98" s="9">
        <v>93</v>
      </c>
      <c r="E98" s="9">
        <v>99</v>
      </c>
      <c r="F98" s="9">
        <v>11</v>
      </c>
    </row>
    <row r="99" spans="1:9" ht="15" customHeight="1" x14ac:dyDescent="0.2">
      <c r="A99" s="13" t="s">
        <v>275</v>
      </c>
      <c r="B99" s="31" t="s">
        <v>326</v>
      </c>
      <c r="C99" s="9">
        <v>27</v>
      </c>
      <c r="D99" s="9">
        <v>93</v>
      </c>
      <c r="E99" s="9">
        <v>99</v>
      </c>
      <c r="F99" s="9">
        <v>11</v>
      </c>
    </row>
    <row r="100" spans="1:9" ht="15" customHeight="1" x14ac:dyDescent="0.2">
      <c r="A100" s="13" t="s">
        <v>327</v>
      </c>
      <c r="B100" s="31" t="s">
        <v>328</v>
      </c>
      <c r="C100" s="9">
        <v>23.7</v>
      </c>
      <c r="D100" s="9">
        <v>94.8</v>
      </c>
      <c r="E100" s="9">
        <v>56</v>
      </c>
      <c r="F100" s="9">
        <v>14.5</v>
      </c>
    </row>
    <row r="101" spans="1:9" ht="15" customHeight="1" x14ac:dyDescent="0.2">
      <c r="A101" s="13" t="s">
        <v>327</v>
      </c>
      <c r="B101" s="31" t="s">
        <v>329</v>
      </c>
      <c r="C101" s="9">
        <v>18.399999999999999</v>
      </c>
      <c r="D101" s="9">
        <v>93.1</v>
      </c>
      <c r="E101" s="9">
        <v>33</v>
      </c>
      <c r="F101" s="9">
        <v>14.9</v>
      </c>
    </row>
    <row r="102" spans="1:9" ht="15" customHeight="1" x14ac:dyDescent="0.2">
      <c r="A102" s="13" t="s">
        <v>327</v>
      </c>
      <c r="B102" s="31" t="s">
        <v>330</v>
      </c>
      <c r="C102" s="9">
        <v>15.8</v>
      </c>
      <c r="D102" s="9">
        <v>93.6</v>
      </c>
      <c r="E102" s="9">
        <v>127</v>
      </c>
      <c r="F102" s="9">
        <v>16.5</v>
      </c>
    </row>
    <row r="103" spans="1:9" ht="15" customHeight="1" x14ac:dyDescent="0.2">
      <c r="A103" s="13" t="s">
        <v>327</v>
      </c>
      <c r="B103" s="31" t="s">
        <v>331</v>
      </c>
      <c r="C103" s="9">
        <v>24</v>
      </c>
      <c r="D103" s="9">
        <v>94.4</v>
      </c>
      <c r="E103" s="9">
        <v>138</v>
      </c>
      <c r="F103" s="9">
        <v>14.4</v>
      </c>
    </row>
    <row r="104" spans="1:9" ht="15" customHeight="1" x14ac:dyDescent="0.2">
      <c r="A104" s="13" t="s">
        <v>256</v>
      </c>
      <c r="B104" s="13" t="s">
        <v>257</v>
      </c>
      <c r="C104" s="9">
        <v>25</v>
      </c>
      <c r="D104" s="10">
        <v>93.1</v>
      </c>
      <c r="E104" s="9">
        <v>69</v>
      </c>
      <c r="F104" s="9">
        <v>11</v>
      </c>
      <c r="G104" s="35"/>
      <c r="H104" s="34"/>
      <c r="I104" s="12" t="s">
        <v>118</v>
      </c>
    </row>
    <row r="105" spans="1:9" ht="15" customHeight="1" x14ac:dyDescent="0.2">
      <c r="A105" s="13" t="s">
        <v>256</v>
      </c>
      <c r="B105" s="13" t="s">
        <v>259</v>
      </c>
      <c r="C105" s="9">
        <v>15</v>
      </c>
      <c r="D105" s="10">
        <v>91.9</v>
      </c>
      <c r="E105" s="9">
        <v>20</v>
      </c>
      <c r="F105" s="9">
        <v>10.3</v>
      </c>
      <c r="G105" s="35"/>
      <c r="H105" s="35"/>
      <c r="I105" s="16"/>
    </row>
    <row r="106" spans="1:9" ht="15" customHeight="1" x14ac:dyDescent="0.2">
      <c r="A106" s="13" t="s">
        <v>256</v>
      </c>
      <c r="B106" s="13" t="s">
        <v>429</v>
      </c>
      <c r="C106" s="9">
        <v>15</v>
      </c>
      <c r="D106" s="10">
        <v>91.9</v>
      </c>
      <c r="E106" s="9">
        <v>20</v>
      </c>
      <c r="F106" s="9">
        <v>10.3</v>
      </c>
      <c r="G106" s="35"/>
      <c r="H106" s="35"/>
      <c r="I106" s="16"/>
    </row>
    <row r="107" spans="1:9" ht="15" customHeight="1" x14ac:dyDescent="0.2">
      <c r="A107" s="13" t="s">
        <v>20</v>
      </c>
      <c r="B107" s="13" t="s">
        <v>21</v>
      </c>
      <c r="C107" s="9">
        <v>14.5</v>
      </c>
      <c r="D107" s="9">
        <v>91.6</v>
      </c>
      <c r="E107" s="9">
        <v>166</v>
      </c>
      <c r="F107" s="9">
        <v>16</v>
      </c>
      <c r="I107" t="s">
        <v>99</v>
      </c>
    </row>
    <row r="108" spans="1:9" ht="15" customHeight="1" x14ac:dyDescent="0.2">
      <c r="A108" s="13" t="s">
        <v>20</v>
      </c>
      <c r="B108" s="13" t="s">
        <v>22</v>
      </c>
      <c r="C108" s="9">
        <v>17.5</v>
      </c>
      <c r="D108" s="9">
        <v>91.5</v>
      </c>
      <c r="E108" s="9">
        <v>208</v>
      </c>
      <c r="F108" s="9">
        <v>18</v>
      </c>
      <c r="I108" t="s">
        <v>100</v>
      </c>
    </row>
    <row r="109" spans="1:9" ht="15" customHeight="1" x14ac:dyDescent="0.2">
      <c r="A109" s="13" t="s">
        <v>127</v>
      </c>
      <c r="B109" s="13" t="s">
        <v>87</v>
      </c>
      <c r="C109" s="9">
        <v>18.600000000000001</v>
      </c>
      <c r="D109" s="9">
        <v>93.8</v>
      </c>
      <c r="E109" s="9">
        <v>243</v>
      </c>
      <c r="F109" s="9">
        <v>17</v>
      </c>
      <c r="I109" t="s">
        <v>100</v>
      </c>
    </row>
    <row r="110" spans="1:9" ht="15" customHeight="1" x14ac:dyDescent="0.2">
      <c r="A110" s="13" t="s">
        <v>127</v>
      </c>
      <c r="B110" s="13" t="s">
        <v>88</v>
      </c>
      <c r="C110" s="9">
        <v>18.600000000000001</v>
      </c>
      <c r="D110" s="9">
        <v>93.8</v>
      </c>
      <c r="E110" s="9">
        <v>243</v>
      </c>
      <c r="F110" s="9">
        <v>17</v>
      </c>
      <c r="I110" t="s">
        <v>94</v>
      </c>
    </row>
    <row r="111" spans="1:9" ht="15" customHeight="1" x14ac:dyDescent="0.2">
      <c r="A111" s="13" t="s">
        <v>127</v>
      </c>
      <c r="B111" s="13" t="s">
        <v>89</v>
      </c>
      <c r="C111" s="9">
        <v>14.4</v>
      </c>
      <c r="D111" s="9">
        <v>94.7</v>
      </c>
      <c r="E111" s="9">
        <v>241</v>
      </c>
      <c r="F111" s="9">
        <v>17</v>
      </c>
      <c r="I111" t="s">
        <v>99</v>
      </c>
    </row>
    <row r="112" spans="1:9" ht="15" customHeight="1" x14ac:dyDescent="0.2">
      <c r="A112" s="13" t="s">
        <v>127</v>
      </c>
      <c r="B112" s="13" t="s">
        <v>17</v>
      </c>
      <c r="C112" s="9">
        <v>18.600000000000001</v>
      </c>
      <c r="D112" s="9">
        <v>93.8</v>
      </c>
      <c r="E112" s="9">
        <v>243</v>
      </c>
      <c r="F112" s="9">
        <v>17</v>
      </c>
      <c r="I112" t="s">
        <v>100</v>
      </c>
    </row>
    <row r="113" spans="1:9" ht="15" customHeight="1" x14ac:dyDescent="0.2">
      <c r="A113" s="13" t="s">
        <v>127</v>
      </c>
      <c r="B113" s="13" t="s">
        <v>32</v>
      </c>
      <c r="C113" s="9">
        <v>18.600000000000001</v>
      </c>
      <c r="D113" s="9">
        <v>93.8</v>
      </c>
      <c r="E113" s="9">
        <v>243</v>
      </c>
      <c r="F113" s="9">
        <v>17</v>
      </c>
      <c r="I113" t="s">
        <v>100</v>
      </c>
    </row>
    <row r="114" spans="1:9" ht="15" customHeight="1" x14ac:dyDescent="0.2">
      <c r="A114" s="13" t="s">
        <v>127</v>
      </c>
      <c r="B114" s="13" t="s">
        <v>18</v>
      </c>
      <c r="C114" s="9">
        <v>14.4</v>
      </c>
      <c r="D114" s="9">
        <v>94.7</v>
      </c>
      <c r="E114" s="9">
        <v>241</v>
      </c>
      <c r="F114" s="9">
        <v>17</v>
      </c>
      <c r="I114" s="18" t="s">
        <v>101</v>
      </c>
    </row>
    <row r="115" spans="1:9" ht="15" customHeight="1" x14ac:dyDescent="0.2">
      <c r="A115" s="13" t="s">
        <v>128</v>
      </c>
      <c r="B115" s="13" t="s">
        <v>5</v>
      </c>
      <c r="C115" s="9">
        <v>14</v>
      </c>
      <c r="D115" s="9">
        <v>91</v>
      </c>
      <c r="E115" s="9">
        <v>231</v>
      </c>
      <c r="F115" s="9">
        <v>18</v>
      </c>
      <c r="I115" t="s">
        <v>95</v>
      </c>
    </row>
    <row r="116" spans="1:9" ht="15" customHeight="1" x14ac:dyDescent="0.2">
      <c r="A116" s="13" t="s">
        <v>128</v>
      </c>
      <c r="B116" s="13" t="s">
        <v>4</v>
      </c>
      <c r="C116" s="9">
        <v>23.7</v>
      </c>
      <c r="D116" s="9">
        <v>91.9</v>
      </c>
      <c r="E116" s="9">
        <v>217</v>
      </c>
      <c r="F116" s="9">
        <v>7</v>
      </c>
      <c r="I116" t="s">
        <v>95</v>
      </c>
    </row>
    <row r="117" spans="1:9" ht="15" customHeight="1" x14ac:dyDescent="0.2">
      <c r="A117" s="13" t="s">
        <v>128</v>
      </c>
      <c r="B117" s="13" t="s">
        <v>11</v>
      </c>
      <c r="C117" s="9">
        <v>15.44</v>
      </c>
      <c r="D117" s="9">
        <v>92.1</v>
      </c>
      <c r="E117" s="9">
        <v>138.75</v>
      </c>
      <c r="F117" s="9">
        <v>1.5</v>
      </c>
      <c r="I117" t="s">
        <v>95</v>
      </c>
    </row>
    <row r="118" spans="1:9" ht="15" customHeight="1" x14ac:dyDescent="0.2">
      <c r="A118" s="13" t="s">
        <v>128</v>
      </c>
      <c r="B118" s="13" t="s">
        <v>8</v>
      </c>
      <c r="C118" s="9">
        <v>22.38</v>
      </c>
      <c r="D118" s="9">
        <v>92.5</v>
      </c>
      <c r="E118" s="9">
        <v>157.5</v>
      </c>
      <c r="F118" s="9">
        <v>1.7</v>
      </c>
      <c r="I118" s="18" t="s">
        <v>102</v>
      </c>
    </row>
    <row r="119" spans="1:9" ht="15" customHeight="1" x14ac:dyDescent="0.2">
      <c r="A119" s="13" t="s">
        <v>128</v>
      </c>
      <c r="B119" s="13" t="s">
        <v>54</v>
      </c>
      <c r="C119" s="9">
        <v>11.6</v>
      </c>
      <c r="D119" s="9">
        <v>91.5</v>
      </c>
      <c r="E119" s="9">
        <v>133</v>
      </c>
      <c r="F119" s="9">
        <v>11</v>
      </c>
      <c r="I119" t="s">
        <v>95</v>
      </c>
    </row>
    <row r="120" spans="1:9" ht="15" customHeight="1" x14ac:dyDescent="0.2">
      <c r="A120" s="13" t="s">
        <v>128</v>
      </c>
      <c r="B120" s="13" t="s">
        <v>250</v>
      </c>
      <c r="C120" s="9">
        <v>11.83</v>
      </c>
      <c r="D120" s="9">
        <v>91.84</v>
      </c>
      <c r="E120" s="9">
        <v>133</v>
      </c>
      <c r="F120" s="9">
        <v>17.3</v>
      </c>
    </row>
    <row r="121" spans="1:9" ht="15" customHeight="1" x14ac:dyDescent="0.2">
      <c r="A121" s="13" t="s">
        <v>128</v>
      </c>
      <c r="B121" s="13" t="s">
        <v>110</v>
      </c>
      <c r="C121" s="9">
        <v>16</v>
      </c>
      <c r="D121" s="9">
        <v>95.6</v>
      </c>
      <c r="E121" s="9">
        <v>177</v>
      </c>
      <c r="F121" s="9">
        <v>14.3</v>
      </c>
      <c r="I121" t="s">
        <v>95</v>
      </c>
    </row>
    <row r="122" spans="1:9" ht="15" customHeight="1" x14ac:dyDescent="0.2">
      <c r="A122" s="13" t="s">
        <v>128</v>
      </c>
      <c r="B122" s="13" t="s">
        <v>12</v>
      </c>
      <c r="C122" s="9">
        <v>15.44</v>
      </c>
      <c r="D122" s="9">
        <v>92.1</v>
      </c>
      <c r="E122" s="9">
        <v>138.75</v>
      </c>
      <c r="F122" s="9">
        <v>1.5</v>
      </c>
      <c r="I122" t="s">
        <v>98</v>
      </c>
    </row>
    <row r="123" spans="1:9" ht="15" customHeight="1" x14ac:dyDescent="0.2">
      <c r="A123" s="13" t="s">
        <v>128</v>
      </c>
      <c r="B123" s="13" t="s">
        <v>9</v>
      </c>
      <c r="C123" s="9">
        <v>22.38</v>
      </c>
      <c r="D123" s="9">
        <v>92.5</v>
      </c>
      <c r="E123" s="9">
        <v>157.5</v>
      </c>
      <c r="F123" s="9">
        <v>1.7</v>
      </c>
      <c r="I123" t="s">
        <v>98</v>
      </c>
    </row>
    <row r="124" spans="1:9" ht="15" customHeight="1" x14ac:dyDescent="0.2">
      <c r="A124" s="13" t="s">
        <v>128</v>
      </c>
      <c r="B124" s="13" t="s">
        <v>6</v>
      </c>
      <c r="C124" s="9">
        <v>21.5</v>
      </c>
      <c r="D124" s="9">
        <v>91.9</v>
      </c>
      <c r="E124" s="9">
        <v>217</v>
      </c>
      <c r="F124" s="9">
        <v>7</v>
      </c>
      <c r="I124" t="s">
        <v>98</v>
      </c>
    </row>
    <row r="125" spans="1:9" ht="15" customHeight="1" x14ac:dyDescent="0.2">
      <c r="A125" s="13" t="s">
        <v>128</v>
      </c>
      <c r="B125" s="13" t="s">
        <v>10</v>
      </c>
      <c r="C125" s="9">
        <v>15.44</v>
      </c>
      <c r="D125" s="9">
        <v>92.1</v>
      </c>
      <c r="E125" s="9">
        <v>138.75</v>
      </c>
      <c r="F125" s="9">
        <v>1.5</v>
      </c>
      <c r="I125" t="s">
        <v>98</v>
      </c>
    </row>
    <row r="126" spans="1:9" ht="15" customHeight="1" x14ac:dyDescent="0.2">
      <c r="A126" s="13" t="s">
        <v>128</v>
      </c>
      <c r="B126" s="13" t="s">
        <v>7</v>
      </c>
      <c r="C126" s="9">
        <v>22.38</v>
      </c>
      <c r="D126" s="9">
        <v>92.5</v>
      </c>
      <c r="E126" s="9">
        <v>157.5</v>
      </c>
      <c r="F126" s="9">
        <v>1.7</v>
      </c>
      <c r="I126" s="18" t="s">
        <v>103</v>
      </c>
    </row>
    <row r="127" spans="1:9" ht="15" customHeight="1" x14ac:dyDescent="0.2">
      <c r="A127" s="13" t="s">
        <v>200</v>
      </c>
      <c r="B127" s="13" t="s">
        <v>201</v>
      </c>
      <c r="C127" s="9">
        <v>13.15</v>
      </c>
      <c r="D127" s="9">
        <v>93.53</v>
      </c>
      <c r="E127" s="9">
        <v>173.7</v>
      </c>
      <c r="F127" s="9">
        <v>14.8</v>
      </c>
      <c r="I127" s="18"/>
    </row>
    <row r="128" spans="1:9" ht="15" customHeight="1" x14ac:dyDescent="0.2">
      <c r="A128" s="13" t="s">
        <v>200</v>
      </c>
      <c r="B128" s="13" t="s">
        <v>202</v>
      </c>
      <c r="C128" s="9">
        <v>13.15</v>
      </c>
      <c r="D128" s="9">
        <v>93.53</v>
      </c>
      <c r="E128" s="9">
        <v>173.7</v>
      </c>
      <c r="F128" s="9">
        <v>14.8</v>
      </c>
      <c r="I128" s="18"/>
    </row>
    <row r="129" spans="1:9" ht="15" customHeight="1" x14ac:dyDescent="0.2">
      <c r="A129" s="13" t="s">
        <v>200</v>
      </c>
      <c r="B129" s="13" t="s">
        <v>203</v>
      </c>
      <c r="C129" s="9">
        <v>13.15</v>
      </c>
      <c r="D129" s="9">
        <v>93.53</v>
      </c>
      <c r="E129" s="9">
        <v>173.7</v>
      </c>
      <c r="F129" s="9">
        <v>14.8</v>
      </c>
      <c r="I129" s="18"/>
    </row>
    <row r="130" spans="1:9" ht="15" customHeight="1" x14ac:dyDescent="0.2">
      <c r="A130" s="13" t="s">
        <v>200</v>
      </c>
      <c r="B130" s="13" t="s">
        <v>204</v>
      </c>
      <c r="C130" s="9">
        <v>13.15</v>
      </c>
      <c r="D130" s="9">
        <v>93.53</v>
      </c>
      <c r="E130" s="9">
        <v>173.7</v>
      </c>
      <c r="F130" s="9">
        <v>14.8</v>
      </c>
      <c r="I130" s="18"/>
    </row>
    <row r="131" spans="1:9" ht="15" customHeight="1" x14ac:dyDescent="0.2">
      <c r="A131" s="13" t="s">
        <v>200</v>
      </c>
      <c r="B131" s="13" t="s">
        <v>205</v>
      </c>
      <c r="C131" s="9">
        <v>13.15</v>
      </c>
      <c r="D131" s="9">
        <v>93.53</v>
      </c>
      <c r="E131" s="9">
        <v>173.7</v>
      </c>
      <c r="F131" s="9">
        <v>14.8</v>
      </c>
      <c r="I131" s="18"/>
    </row>
    <row r="132" spans="1:9" ht="15" customHeight="1" x14ac:dyDescent="0.2">
      <c r="A132" s="13" t="s">
        <v>200</v>
      </c>
      <c r="B132" s="13" t="s">
        <v>208</v>
      </c>
      <c r="C132" s="9">
        <v>13.15</v>
      </c>
      <c r="D132" s="9">
        <v>93.53</v>
      </c>
      <c r="E132" s="9">
        <v>173.7</v>
      </c>
      <c r="F132" s="9">
        <v>14.8</v>
      </c>
      <c r="I132" s="18"/>
    </row>
    <row r="133" spans="1:9" ht="15" customHeight="1" x14ac:dyDescent="0.2">
      <c r="A133" s="13" t="s">
        <v>200</v>
      </c>
      <c r="B133" s="13" t="s">
        <v>206</v>
      </c>
      <c r="C133" s="9">
        <v>13.15</v>
      </c>
      <c r="D133" s="9">
        <v>93.53</v>
      </c>
      <c r="E133" s="9">
        <v>173.7</v>
      </c>
      <c r="F133" s="9">
        <v>14.8</v>
      </c>
      <c r="I133" s="18"/>
    </row>
    <row r="134" spans="1:9" ht="15" customHeight="1" x14ac:dyDescent="0.2">
      <c r="A134" s="13" t="s">
        <v>200</v>
      </c>
      <c r="B134" s="13" t="s">
        <v>207</v>
      </c>
      <c r="C134" s="9">
        <v>13.15</v>
      </c>
      <c r="D134" s="9">
        <v>93.53</v>
      </c>
      <c r="E134" s="9">
        <v>173.7</v>
      </c>
      <c r="F134" s="9">
        <v>14.8</v>
      </c>
      <c r="I134" s="18"/>
    </row>
    <row r="135" spans="1:9" ht="15" customHeight="1" x14ac:dyDescent="0.2">
      <c r="A135" s="13" t="s">
        <v>200</v>
      </c>
      <c r="B135" s="13" t="s">
        <v>209</v>
      </c>
      <c r="C135" s="9">
        <v>13.15</v>
      </c>
      <c r="D135" s="9">
        <v>93.53</v>
      </c>
      <c r="E135" s="9">
        <v>173.7</v>
      </c>
      <c r="F135" s="9">
        <v>14.8</v>
      </c>
      <c r="I135" s="18"/>
    </row>
    <row r="136" spans="1:9" ht="15" customHeight="1" x14ac:dyDescent="0.2">
      <c r="A136" s="13" t="s">
        <v>200</v>
      </c>
      <c r="B136" s="13" t="s">
        <v>210</v>
      </c>
      <c r="C136" s="9">
        <v>13.15</v>
      </c>
      <c r="D136" s="9">
        <v>93.53</v>
      </c>
      <c r="E136" s="9">
        <v>173.7</v>
      </c>
      <c r="F136" s="9">
        <v>14.8</v>
      </c>
      <c r="I136" s="18"/>
    </row>
    <row r="137" spans="1:9" ht="15" customHeight="1" x14ac:dyDescent="0.2">
      <c r="A137" s="13" t="s">
        <v>200</v>
      </c>
      <c r="B137" s="13" t="s">
        <v>211</v>
      </c>
      <c r="C137" s="9">
        <v>13.15</v>
      </c>
      <c r="D137" s="9">
        <v>93.53</v>
      </c>
      <c r="E137" s="9">
        <v>173.7</v>
      </c>
      <c r="F137" s="9">
        <v>14.8</v>
      </c>
      <c r="I137" s="18"/>
    </row>
    <row r="138" spans="1:9" ht="15" customHeight="1" x14ac:dyDescent="0.2">
      <c r="A138" s="13" t="s">
        <v>200</v>
      </c>
      <c r="B138" s="13" t="s">
        <v>212</v>
      </c>
      <c r="C138" s="9">
        <v>13.15</v>
      </c>
      <c r="D138" s="9">
        <v>93.53</v>
      </c>
      <c r="E138" s="9">
        <v>173.7</v>
      </c>
      <c r="F138" s="9">
        <v>14.8</v>
      </c>
      <c r="I138" s="18"/>
    </row>
    <row r="139" spans="1:9" ht="15" customHeight="1" x14ac:dyDescent="0.2">
      <c r="A139" s="13" t="s">
        <v>200</v>
      </c>
      <c r="B139" s="13" t="s">
        <v>213</v>
      </c>
      <c r="C139" s="9">
        <v>14.85</v>
      </c>
      <c r="D139" s="9">
        <v>93.28</v>
      </c>
      <c r="E139" s="9">
        <v>166.1</v>
      </c>
      <c r="F139" s="9">
        <v>14.9</v>
      </c>
      <c r="I139" s="18"/>
    </row>
    <row r="140" spans="1:9" ht="15" customHeight="1" x14ac:dyDescent="0.2">
      <c r="A140" s="13" t="s">
        <v>200</v>
      </c>
      <c r="B140" s="13" t="s">
        <v>214</v>
      </c>
      <c r="C140" s="9">
        <v>14.85</v>
      </c>
      <c r="D140" s="9">
        <v>93.28</v>
      </c>
      <c r="E140" s="9">
        <v>166.1</v>
      </c>
      <c r="F140" s="9">
        <v>14.9</v>
      </c>
      <c r="I140" s="18"/>
    </row>
    <row r="141" spans="1:9" ht="15" customHeight="1" x14ac:dyDescent="0.2">
      <c r="A141" s="13" t="s">
        <v>200</v>
      </c>
      <c r="B141" s="13" t="s">
        <v>215</v>
      </c>
      <c r="C141" s="9">
        <v>14.85</v>
      </c>
      <c r="D141" s="9">
        <v>93.28</v>
      </c>
      <c r="E141" s="9">
        <v>166.1</v>
      </c>
      <c r="F141" s="9">
        <v>14.9</v>
      </c>
      <c r="I141" s="18"/>
    </row>
    <row r="142" spans="1:9" ht="15" customHeight="1" x14ac:dyDescent="0.2">
      <c r="A142" s="13" t="s">
        <v>200</v>
      </c>
      <c r="B142" s="13" t="s">
        <v>216</v>
      </c>
      <c r="C142" s="9">
        <v>14.85</v>
      </c>
      <c r="D142" s="9">
        <v>93.28</v>
      </c>
      <c r="E142" s="9">
        <v>166.1</v>
      </c>
      <c r="F142" s="9">
        <v>14.9</v>
      </c>
      <c r="I142" s="18"/>
    </row>
    <row r="143" spans="1:9" ht="15" customHeight="1" x14ac:dyDescent="0.2">
      <c r="A143" s="13" t="s">
        <v>200</v>
      </c>
      <c r="B143" s="13" t="s">
        <v>217</v>
      </c>
      <c r="C143" s="9">
        <v>14.85</v>
      </c>
      <c r="D143" s="9">
        <v>93.28</v>
      </c>
      <c r="E143" s="9">
        <v>166.1</v>
      </c>
      <c r="F143" s="9">
        <v>14.9</v>
      </c>
      <c r="I143" s="18"/>
    </row>
    <row r="144" spans="1:9" ht="15" customHeight="1" x14ac:dyDescent="0.2">
      <c r="A144" s="13" t="s">
        <v>200</v>
      </c>
      <c r="B144" s="13" t="s">
        <v>218</v>
      </c>
      <c r="C144" s="9">
        <v>14.85</v>
      </c>
      <c r="D144" s="9">
        <v>93.28</v>
      </c>
      <c r="E144" s="9">
        <v>166.1</v>
      </c>
      <c r="F144" s="9">
        <v>14.9</v>
      </c>
      <c r="I144" s="18"/>
    </row>
    <row r="145" spans="1:9" ht="15" customHeight="1" x14ac:dyDescent="0.2">
      <c r="A145" s="13" t="s">
        <v>200</v>
      </c>
      <c r="B145" s="13" t="s">
        <v>219</v>
      </c>
      <c r="C145" s="9">
        <v>14.85</v>
      </c>
      <c r="D145" s="9">
        <v>93.28</v>
      </c>
      <c r="E145" s="9">
        <v>166.1</v>
      </c>
      <c r="F145" s="9">
        <v>14.9</v>
      </c>
      <c r="I145" s="18"/>
    </row>
    <row r="146" spans="1:9" ht="15" customHeight="1" x14ac:dyDescent="0.2">
      <c r="A146" s="13" t="s">
        <v>200</v>
      </c>
      <c r="B146" s="13" t="s">
        <v>220</v>
      </c>
      <c r="C146" s="9">
        <v>14.85</v>
      </c>
      <c r="D146" s="9">
        <v>93.28</v>
      </c>
      <c r="E146" s="9">
        <v>166.1</v>
      </c>
      <c r="F146" s="9">
        <v>14.9</v>
      </c>
      <c r="I146" s="18"/>
    </row>
    <row r="147" spans="1:9" ht="15" customHeight="1" x14ac:dyDescent="0.2">
      <c r="A147" s="13" t="s">
        <v>200</v>
      </c>
      <c r="B147" s="13" t="s">
        <v>221</v>
      </c>
      <c r="C147" s="9">
        <v>14.85</v>
      </c>
      <c r="D147" s="9">
        <v>93.28</v>
      </c>
      <c r="E147" s="9">
        <v>166.1</v>
      </c>
      <c r="F147" s="9">
        <v>14.9</v>
      </c>
      <c r="I147" s="18"/>
    </row>
    <row r="148" spans="1:9" ht="15" customHeight="1" x14ac:dyDescent="0.2">
      <c r="A148" s="13" t="s">
        <v>200</v>
      </c>
      <c r="B148" s="13" t="s">
        <v>222</v>
      </c>
      <c r="C148" s="9">
        <v>14.85</v>
      </c>
      <c r="D148" s="9">
        <v>93.28</v>
      </c>
      <c r="E148" s="9">
        <v>166.1</v>
      </c>
      <c r="F148" s="9">
        <v>14.9</v>
      </c>
      <c r="I148" s="18"/>
    </row>
    <row r="149" spans="1:9" ht="15" customHeight="1" x14ac:dyDescent="0.2">
      <c r="A149" s="13" t="s">
        <v>200</v>
      </c>
      <c r="B149" s="13" t="s">
        <v>223</v>
      </c>
      <c r="C149" s="9">
        <v>14.85</v>
      </c>
      <c r="D149" s="9">
        <v>93.28</v>
      </c>
      <c r="E149" s="9">
        <v>166.1</v>
      </c>
      <c r="F149" s="9">
        <v>14.9</v>
      </c>
      <c r="I149" s="18"/>
    </row>
    <row r="150" spans="1:9" ht="15" customHeight="1" x14ac:dyDescent="0.2">
      <c r="A150" s="13" t="s">
        <v>200</v>
      </c>
      <c r="B150" s="13" t="s">
        <v>224</v>
      </c>
      <c r="C150" s="9">
        <v>14.85</v>
      </c>
      <c r="D150" s="9">
        <v>93.28</v>
      </c>
      <c r="E150" s="9">
        <v>166.1</v>
      </c>
      <c r="F150" s="9">
        <v>14.9</v>
      </c>
      <c r="I150" s="18"/>
    </row>
    <row r="151" spans="1:9" ht="15" customHeight="1" x14ac:dyDescent="0.2">
      <c r="A151" s="13" t="s">
        <v>200</v>
      </c>
      <c r="B151" s="13" t="s">
        <v>225</v>
      </c>
      <c r="C151" s="9">
        <v>14.85</v>
      </c>
      <c r="D151" s="9">
        <v>93.28</v>
      </c>
      <c r="E151" s="9">
        <v>166.1</v>
      </c>
      <c r="F151" s="9">
        <v>14.9</v>
      </c>
      <c r="I151" s="18"/>
    </row>
    <row r="152" spans="1:9" ht="15" customHeight="1" x14ac:dyDescent="0.2">
      <c r="A152" s="13" t="s">
        <v>200</v>
      </c>
      <c r="B152" s="13" t="s">
        <v>226</v>
      </c>
      <c r="C152" s="9">
        <v>17.7</v>
      </c>
      <c r="D152" s="9">
        <v>92.29</v>
      </c>
      <c r="E152" s="9">
        <v>138.6</v>
      </c>
      <c r="F152" s="9">
        <v>14.4</v>
      </c>
      <c r="I152" s="18"/>
    </row>
    <row r="153" spans="1:9" ht="15" customHeight="1" x14ac:dyDescent="0.2">
      <c r="A153" s="13" t="s">
        <v>200</v>
      </c>
      <c r="B153" s="13" t="s">
        <v>227</v>
      </c>
      <c r="C153" s="9">
        <v>17.7</v>
      </c>
      <c r="D153" s="9">
        <v>92.29</v>
      </c>
      <c r="E153" s="9">
        <v>138.6</v>
      </c>
      <c r="F153" s="9">
        <v>14.4</v>
      </c>
      <c r="I153" s="18"/>
    </row>
    <row r="154" spans="1:9" ht="15" customHeight="1" x14ac:dyDescent="0.2">
      <c r="A154" s="13" t="s">
        <v>200</v>
      </c>
      <c r="B154" s="13" t="s">
        <v>228</v>
      </c>
      <c r="C154" s="9">
        <v>17.7</v>
      </c>
      <c r="D154" s="9">
        <v>92.29</v>
      </c>
      <c r="E154" s="9">
        <v>138.6</v>
      </c>
      <c r="F154" s="9">
        <v>14.4</v>
      </c>
      <c r="I154" s="18"/>
    </row>
    <row r="155" spans="1:9" ht="15" customHeight="1" x14ac:dyDescent="0.2">
      <c r="A155" s="13" t="s">
        <v>200</v>
      </c>
      <c r="B155" s="13" t="s">
        <v>229</v>
      </c>
      <c r="C155" s="9">
        <v>17.7</v>
      </c>
      <c r="D155" s="9">
        <v>92.29</v>
      </c>
      <c r="E155" s="9">
        <v>138.6</v>
      </c>
      <c r="F155" s="9">
        <v>14.4</v>
      </c>
      <c r="I155" s="18"/>
    </row>
    <row r="156" spans="1:9" ht="15" customHeight="1" x14ac:dyDescent="0.2">
      <c r="A156" s="13" t="s">
        <v>200</v>
      </c>
      <c r="B156" s="13" t="s">
        <v>230</v>
      </c>
      <c r="C156" s="9">
        <v>17.7</v>
      </c>
      <c r="D156" s="9">
        <v>92.29</v>
      </c>
      <c r="E156" s="9">
        <v>138.6</v>
      </c>
      <c r="F156" s="9">
        <v>14.4</v>
      </c>
      <c r="I156" s="18"/>
    </row>
    <row r="157" spans="1:9" ht="15" customHeight="1" x14ac:dyDescent="0.2">
      <c r="A157" s="13" t="s">
        <v>200</v>
      </c>
      <c r="B157" s="13" t="s">
        <v>231</v>
      </c>
      <c r="C157" s="9">
        <v>17.7</v>
      </c>
      <c r="D157" s="9">
        <v>92.29</v>
      </c>
      <c r="E157" s="9">
        <v>138.6</v>
      </c>
      <c r="F157" s="9">
        <v>14.4</v>
      </c>
      <c r="I157" s="18"/>
    </row>
    <row r="158" spans="1:9" ht="15" customHeight="1" x14ac:dyDescent="0.2">
      <c r="A158" s="13" t="s">
        <v>200</v>
      </c>
      <c r="B158" s="13" t="s">
        <v>232</v>
      </c>
      <c r="C158" s="9">
        <v>17.7</v>
      </c>
      <c r="D158" s="9">
        <v>92.29</v>
      </c>
      <c r="E158" s="9">
        <v>138.6</v>
      </c>
      <c r="F158" s="9">
        <v>14.4</v>
      </c>
      <c r="I158" s="18"/>
    </row>
    <row r="159" spans="1:9" ht="15" customHeight="1" x14ac:dyDescent="0.2">
      <c r="A159" s="13" t="s">
        <v>200</v>
      </c>
      <c r="B159" s="13" t="s">
        <v>233</v>
      </c>
      <c r="C159" s="9">
        <v>17.7</v>
      </c>
      <c r="D159" s="9">
        <v>92.29</v>
      </c>
      <c r="E159" s="9">
        <v>138.6</v>
      </c>
      <c r="F159" s="9">
        <v>14.4</v>
      </c>
      <c r="I159" s="18"/>
    </row>
    <row r="160" spans="1:9" ht="15" customHeight="1" x14ac:dyDescent="0.2">
      <c r="A160" s="13" t="s">
        <v>200</v>
      </c>
      <c r="B160" s="13" t="s">
        <v>234</v>
      </c>
      <c r="C160" s="9">
        <v>17.7</v>
      </c>
      <c r="D160" s="9">
        <v>92.29</v>
      </c>
      <c r="E160" s="9">
        <v>138.6</v>
      </c>
      <c r="F160" s="9">
        <v>14.4</v>
      </c>
      <c r="I160" s="18"/>
    </row>
    <row r="161" spans="1:9" ht="15" customHeight="1" x14ac:dyDescent="0.2">
      <c r="A161" s="13" t="s">
        <v>200</v>
      </c>
      <c r="B161" s="13" t="s">
        <v>235</v>
      </c>
      <c r="C161" s="9">
        <v>17.7</v>
      </c>
      <c r="D161" s="9">
        <v>92.29</v>
      </c>
      <c r="E161" s="9">
        <v>138.6</v>
      </c>
      <c r="F161" s="9">
        <v>14.4</v>
      </c>
      <c r="I161" s="18"/>
    </row>
    <row r="162" spans="1:9" ht="15" customHeight="1" x14ac:dyDescent="0.2">
      <c r="A162" s="13" t="s">
        <v>200</v>
      </c>
      <c r="B162" s="13" t="s">
        <v>234</v>
      </c>
      <c r="C162" s="9">
        <v>17.7</v>
      </c>
      <c r="D162" s="9">
        <v>92.29</v>
      </c>
      <c r="E162" s="9">
        <v>138.6</v>
      </c>
      <c r="F162" s="9">
        <v>14.4</v>
      </c>
      <c r="I162" s="18"/>
    </row>
    <row r="163" spans="1:9" ht="15" customHeight="1" x14ac:dyDescent="0.2">
      <c r="A163" s="13" t="s">
        <v>200</v>
      </c>
      <c r="B163" s="13" t="s">
        <v>235</v>
      </c>
      <c r="C163" s="9">
        <v>17.7</v>
      </c>
      <c r="D163" s="9">
        <v>92.29</v>
      </c>
      <c r="E163" s="9">
        <v>138.6</v>
      </c>
      <c r="F163" s="9">
        <v>14.4</v>
      </c>
      <c r="I163" s="18"/>
    </row>
    <row r="164" spans="1:9" ht="15" customHeight="1" x14ac:dyDescent="0.2">
      <c r="A164" s="13" t="s">
        <v>200</v>
      </c>
      <c r="B164" s="13" t="s">
        <v>236</v>
      </c>
      <c r="C164" s="9">
        <v>18.649999999999999</v>
      </c>
      <c r="D164" s="9">
        <v>91.56</v>
      </c>
      <c r="E164" s="9">
        <v>113</v>
      </c>
      <c r="F164" s="9">
        <v>15.5</v>
      </c>
      <c r="I164" s="18"/>
    </row>
    <row r="165" spans="1:9" ht="15" customHeight="1" x14ac:dyDescent="0.2">
      <c r="A165" s="13" t="s">
        <v>200</v>
      </c>
      <c r="B165" s="13" t="s">
        <v>237</v>
      </c>
      <c r="C165" s="9">
        <v>18.649999999999999</v>
      </c>
      <c r="D165" s="9">
        <v>91.56</v>
      </c>
      <c r="E165" s="9">
        <v>113</v>
      </c>
      <c r="F165" s="9">
        <v>15.5</v>
      </c>
      <c r="I165" s="18"/>
    </row>
    <row r="166" spans="1:9" ht="15" customHeight="1" x14ac:dyDescent="0.2">
      <c r="A166" s="13" t="s">
        <v>200</v>
      </c>
      <c r="B166" s="13" t="s">
        <v>238</v>
      </c>
      <c r="C166" s="9">
        <v>18.649999999999999</v>
      </c>
      <c r="D166" s="9">
        <v>91.56</v>
      </c>
      <c r="E166" s="9">
        <v>113</v>
      </c>
      <c r="F166" s="9">
        <v>15.5</v>
      </c>
      <c r="I166" s="18"/>
    </row>
    <row r="167" spans="1:9" ht="15" customHeight="1" x14ac:dyDescent="0.2">
      <c r="A167" s="13" t="s">
        <v>200</v>
      </c>
      <c r="B167" s="13" t="s">
        <v>239</v>
      </c>
      <c r="C167" s="9">
        <v>18.649999999999999</v>
      </c>
      <c r="D167" s="9">
        <v>91.56</v>
      </c>
      <c r="E167" s="9">
        <v>113</v>
      </c>
      <c r="F167" s="9">
        <v>15.5</v>
      </c>
      <c r="I167" s="18"/>
    </row>
    <row r="168" spans="1:9" ht="15" customHeight="1" x14ac:dyDescent="0.2">
      <c r="A168" s="13" t="s">
        <v>200</v>
      </c>
      <c r="B168" s="13" t="s">
        <v>240</v>
      </c>
      <c r="C168" s="9">
        <v>18.649999999999999</v>
      </c>
      <c r="D168" s="9">
        <v>91.56</v>
      </c>
      <c r="E168" s="9">
        <v>113</v>
      </c>
      <c r="F168" s="9">
        <v>15.5</v>
      </c>
      <c r="I168" s="18"/>
    </row>
    <row r="169" spans="1:9" ht="15" customHeight="1" x14ac:dyDescent="0.2">
      <c r="A169" s="13" t="s">
        <v>200</v>
      </c>
      <c r="B169" s="13" t="s">
        <v>241</v>
      </c>
      <c r="C169" s="9">
        <v>18.649999999999999</v>
      </c>
      <c r="D169" s="9">
        <v>91.56</v>
      </c>
      <c r="E169" s="9">
        <v>113</v>
      </c>
      <c r="F169" s="9">
        <v>15.5</v>
      </c>
      <c r="I169" s="18"/>
    </row>
    <row r="170" spans="1:9" ht="15" customHeight="1" x14ac:dyDescent="0.2">
      <c r="A170" s="13" t="s">
        <v>200</v>
      </c>
      <c r="B170" s="13" t="s">
        <v>242</v>
      </c>
      <c r="C170" s="9">
        <v>18.649999999999999</v>
      </c>
      <c r="D170" s="9">
        <v>91.56</v>
      </c>
      <c r="E170" s="9">
        <v>113</v>
      </c>
      <c r="F170" s="9">
        <v>15.5</v>
      </c>
      <c r="I170" s="18"/>
    </row>
    <row r="171" spans="1:9" ht="15" customHeight="1" x14ac:dyDescent="0.2">
      <c r="A171" s="13" t="s">
        <v>200</v>
      </c>
      <c r="B171" s="13" t="s">
        <v>243</v>
      </c>
      <c r="C171" s="9">
        <v>18.649999999999999</v>
      </c>
      <c r="D171" s="9">
        <v>91.56</v>
      </c>
      <c r="E171" s="9">
        <v>113</v>
      </c>
      <c r="F171" s="9">
        <v>15.5</v>
      </c>
      <c r="I171" s="18"/>
    </row>
    <row r="172" spans="1:9" ht="15" customHeight="1" x14ac:dyDescent="0.2">
      <c r="A172" s="13" t="s">
        <v>200</v>
      </c>
      <c r="B172" s="13" t="s">
        <v>244</v>
      </c>
      <c r="C172" s="9">
        <v>18.649999999999999</v>
      </c>
      <c r="D172" s="9">
        <v>91.56</v>
      </c>
      <c r="E172" s="9">
        <v>113</v>
      </c>
      <c r="F172" s="9">
        <v>15.5</v>
      </c>
      <c r="I172" s="18"/>
    </row>
    <row r="173" spans="1:9" ht="15" customHeight="1" x14ac:dyDescent="0.2">
      <c r="A173" s="13" t="s">
        <v>200</v>
      </c>
      <c r="B173" s="13" t="s">
        <v>245</v>
      </c>
      <c r="C173" s="9">
        <v>18.649999999999999</v>
      </c>
      <c r="D173" s="9">
        <v>91.56</v>
      </c>
      <c r="E173" s="9">
        <v>113</v>
      </c>
      <c r="F173" s="9">
        <v>15.5</v>
      </c>
      <c r="I173" s="18"/>
    </row>
    <row r="174" spans="1:9" ht="15" customHeight="1" x14ac:dyDescent="0.2">
      <c r="A174" s="13" t="s">
        <v>200</v>
      </c>
      <c r="B174" s="13" t="s">
        <v>246</v>
      </c>
      <c r="C174" s="9">
        <v>18.649999999999999</v>
      </c>
      <c r="D174" s="9">
        <v>91.56</v>
      </c>
      <c r="E174" s="9">
        <v>113</v>
      </c>
      <c r="F174" s="9">
        <v>15.5</v>
      </c>
      <c r="I174" s="18"/>
    </row>
    <row r="175" spans="1:9" ht="15" customHeight="1" x14ac:dyDescent="0.2">
      <c r="A175" s="13" t="s">
        <v>200</v>
      </c>
      <c r="B175" s="13" t="s">
        <v>247</v>
      </c>
      <c r="C175" s="9">
        <v>18.649999999999999</v>
      </c>
      <c r="D175" s="9">
        <v>91.56</v>
      </c>
      <c r="E175" s="9">
        <v>113</v>
      </c>
      <c r="F175" s="9">
        <v>15.5</v>
      </c>
      <c r="I175" s="18"/>
    </row>
    <row r="176" spans="1:9" ht="15" customHeight="1" x14ac:dyDescent="0.2">
      <c r="A176" s="13" t="s">
        <v>200</v>
      </c>
      <c r="B176" s="13" t="s">
        <v>248</v>
      </c>
      <c r="C176" s="9">
        <v>18.649999999999999</v>
      </c>
      <c r="D176" s="9">
        <v>91.56</v>
      </c>
      <c r="E176" s="9">
        <v>113</v>
      </c>
      <c r="F176" s="9">
        <v>15.5</v>
      </c>
      <c r="I176" s="18"/>
    </row>
    <row r="177" spans="1:9" ht="15" customHeight="1" x14ac:dyDescent="0.2">
      <c r="A177" s="13" t="s">
        <v>200</v>
      </c>
      <c r="B177" s="13" t="s">
        <v>249</v>
      </c>
      <c r="C177" s="9">
        <v>18.649999999999999</v>
      </c>
      <c r="D177" s="9">
        <v>91.56</v>
      </c>
      <c r="E177" s="9">
        <v>113</v>
      </c>
      <c r="F177" s="9">
        <v>15.5</v>
      </c>
      <c r="I177" s="18"/>
    </row>
    <row r="178" spans="1:9" ht="15" customHeight="1" x14ac:dyDescent="0.2">
      <c r="A178" s="13" t="s">
        <v>123</v>
      </c>
      <c r="B178" s="13" t="s">
        <v>72</v>
      </c>
      <c r="C178" s="9">
        <v>28.3</v>
      </c>
      <c r="D178" s="9">
        <v>91.2</v>
      </c>
      <c r="E178" s="9">
        <v>72</v>
      </c>
      <c r="F178" s="9">
        <v>17.100000000000001</v>
      </c>
      <c r="I178" t="s">
        <v>98</v>
      </c>
    </row>
    <row r="179" spans="1:9" ht="15" customHeight="1" x14ac:dyDescent="0.2">
      <c r="A179" s="13" t="s">
        <v>123</v>
      </c>
      <c r="B179" s="13" t="s">
        <v>71</v>
      </c>
      <c r="C179" s="9">
        <v>28.3</v>
      </c>
      <c r="D179" s="9">
        <v>91.2</v>
      </c>
      <c r="E179" s="9">
        <v>72</v>
      </c>
      <c r="F179" s="9">
        <v>17.100000000000001</v>
      </c>
      <c r="I179" t="s">
        <v>98</v>
      </c>
    </row>
    <row r="180" spans="1:9" ht="15" customHeight="1" x14ac:dyDescent="0.2">
      <c r="A180" s="13" t="s">
        <v>123</v>
      </c>
      <c r="B180" s="13" t="s">
        <v>1</v>
      </c>
      <c r="C180" s="9">
        <v>12</v>
      </c>
      <c r="D180" s="9">
        <v>91.2</v>
      </c>
      <c r="E180" s="9">
        <v>81</v>
      </c>
      <c r="F180" s="9">
        <v>16</v>
      </c>
      <c r="I180" t="s">
        <v>98</v>
      </c>
    </row>
    <row r="181" spans="1:9" ht="15" customHeight="1" x14ac:dyDescent="0.2">
      <c r="A181" s="13" t="s">
        <v>123</v>
      </c>
      <c r="B181" s="13" t="s">
        <v>14</v>
      </c>
      <c r="C181" s="9">
        <v>12</v>
      </c>
      <c r="D181" s="9">
        <v>91.2</v>
      </c>
      <c r="E181" s="9">
        <v>81</v>
      </c>
      <c r="F181" s="9">
        <v>16</v>
      </c>
      <c r="I181" t="s">
        <v>104</v>
      </c>
    </row>
    <row r="182" spans="1:9" ht="15" customHeight="1" x14ac:dyDescent="0.2">
      <c r="A182" s="13" t="s">
        <v>123</v>
      </c>
      <c r="B182" s="13" t="s">
        <v>172</v>
      </c>
      <c r="C182" s="9">
        <v>12</v>
      </c>
      <c r="D182" s="9">
        <v>91.2</v>
      </c>
      <c r="E182" s="9">
        <v>81</v>
      </c>
      <c r="F182" s="9">
        <v>16</v>
      </c>
    </row>
    <row r="183" spans="1:9" ht="15" customHeight="1" x14ac:dyDescent="0.2">
      <c r="A183" s="13" t="s">
        <v>123</v>
      </c>
      <c r="B183" s="13" t="s">
        <v>15</v>
      </c>
      <c r="C183" s="9">
        <v>12.73</v>
      </c>
      <c r="D183" s="9">
        <v>91.68</v>
      </c>
      <c r="E183" s="9">
        <v>56.5</v>
      </c>
      <c r="F183" s="9">
        <v>5.0999999999999996</v>
      </c>
      <c r="I183" t="s">
        <v>98</v>
      </c>
    </row>
    <row r="184" spans="1:9" ht="15" customHeight="1" x14ac:dyDescent="0.2">
      <c r="A184" s="13" t="s">
        <v>123</v>
      </c>
      <c r="B184" s="13" t="s">
        <v>173</v>
      </c>
      <c r="C184" s="9">
        <v>17.5</v>
      </c>
      <c r="D184" s="9">
        <v>93.5</v>
      </c>
      <c r="E184" s="9">
        <v>166.8</v>
      </c>
      <c r="F184" s="9">
        <v>14.1</v>
      </c>
    </row>
    <row r="185" spans="1:9" ht="15" customHeight="1" x14ac:dyDescent="0.2">
      <c r="A185" s="13" t="s">
        <v>123</v>
      </c>
      <c r="B185" s="13" t="s">
        <v>82</v>
      </c>
      <c r="C185" s="9">
        <v>20.53</v>
      </c>
      <c r="D185" s="9">
        <v>91.68</v>
      </c>
      <c r="E185" s="9">
        <v>47.3</v>
      </c>
      <c r="F185" s="9">
        <v>15.4</v>
      </c>
      <c r="I185" t="s">
        <v>98</v>
      </c>
    </row>
    <row r="186" spans="1:9" ht="15" customHeight="1" x14ac:dyDescent="0.2">
      <c r="A186" s="13" t="s">
        <v>123</v>
      </c>
      <c r="B186" s="13" t="s">
        <v>81</v>
      </c>
      <c r="C186" s="9">
        <v>20.53</v>
      </c>
      <c r="D186" s="9">
        <v>91.68</v>
      </c>
      <c r="E186" s="9">
        <v>47.3</v>
      </c>
      <c r="F186" s="9">
        <v>15.4</v>
      </c>
      <c r="I186" t="s">
        <v>98</v>
      </c>
    </row>
    <row r="187" spans="1:9" ht="15" customHeight="1" x14ac:dyDescent="0.2">
      <c r="A187" s="13" t="s">
        <v>123</v>
      </c>
      <c r="B187" s="13" t="s">
        <v>171</v>
      </c>
      <c r="C187" s="9">
        <v>19</v>
      </c>
      <c r="D187" s="9">
        <v>91.6</v>
      </c>
      <c r="E187" s="9">
        <v>87.6</v>
      </c>
      <c r="F187" s="9">
        <v>11.8</v>
      </c>
    </row>
    <row r="188" spans="1:9" ht="15" customHeight="1" x14ac:dyDescent="0.2">
      <c r="A188" s="13" t="s">
        <v>123</v>
      </c>
      <c r="B188" s="13" t="s">
        <v>70</v>
      </c>
      <c r="C188" s="9">
        <v>22.8</v>
      </c>
      <c r="D188" s="9">
        <v>92.48</v>
      </c>
      <c r="E188" s="9">
        <v>87.4</v>
      </c>
      <c r="F188" s="9">
        <v>13.9</v>
      </c>
      <c r="I188" t="s">
        <v>98</v>
      </c>
    </row>
    <row r="189" spans="1:9" ht="15" customHeight="1" x14ac:dyDescent="0.2">
      <c r="A189" s="13" t="s">
        <v>123</v>
      </c>
      <c r="B189" s="13" t="s">
        <v>0</v>
      </c>
      <c r="C189" s="9">
        <v>23.7</v>
      </c>
      <c r="D189" s="9">
        <v>95.8</v>
      </c>
      <c r="E189" s="9">
        <v>76</v>
      </c>
      <c r="F189" s="9">
        <v>16</v>
      </c>
      <c r="I189" t="s">
        <v>98</v>
      </c>
    </row>
    <row r="190" spans="1:9" ht="15" customHeight="1" x14ac:dyDescent="0.2">
      <c r="A190" s="13" t="s">
        <v>123</v>
      </c>
      <c r="B190" s="13" t="s">
        <v>13</v>
      </c>
      <c r="C190" s="9">
        <v>14</v>
      </c>
      <c r="D190" s="9">
        <v>91.97</v>
      </c>
      <c r="E190" s="9">
        <v>242.5</v>
      </c>
      <c r="F190" s="9">
        <v>15.7</v>
      </c>
      <c r="I190" t="s">
        <v>98</v>
      </c>
    </row>
    <row r="191" spans="1:9" ht="15" customHeight="1" x14ac:dyDescent="0.2">
      <c r="A191" s="13" t="s">
        <v>123</v>
      </c>
      <c r="B191" s="13" t="s">
        <v>16</v>
      </c>
      <c r="C191" s="9">
        <v>14</v>
      </c>
      <c r="D191" s="9">
        <v>91.97</v>
      </c>
      <c r="E191" s="9">
        <v>242.5</v>
      </c>
      <c r="F191" s="9">
        <v>15.7</v>
      </c>
    </row>
    <row r="192" spans="1:9" ht="15" customHeight="1" x14ac:dyDescent="0.2">
      <c r="A192" s="13" t="s">
        <v>123</v>
      </c>
      <c r="B192" s="13" t="s">
        <v>169</v>
      </c>
      <c r="C192" s="9">
        <v>20.5</v>
      </c>
      <c r="D192" s="9">
        <v>91.68</v>
      </c>
      <c r="E192" s="9">
        <v>47.3</v>
      </c>
      <c r="F192" s="9">
        <v>15.4</v>
      </c>
    </row>
    <row r="193" spans="1:9" ht="15" customHeight="1" x14ac:dyDescent="0.2">
      <c r="A193" s="13" t="s">
        <v>123</v>
      </c>
      <c r="B193" s="13" t="s">
        <v>170</v>
      </c>
      <c r="C193" s="9">
        <v>19</v>
      </c>
      <c r="D193" s="9">
        <v>91.6</v>
      </c>
      <c r="E193" s="9">
        <v>87.6</v>
      </c>
      <c r="F193" s="9">
        <v>11.8</v>
      </c>
    </row>
    <row r="194" spans="1:9" ht="15" customHeight="1" x14ac:dyDescent="0.2">
      <c r="A194" s="13" t="s">
        <v>123</v>
      </c>
      <c r="B194" s="13" t="s">
        <v>179</v>
      </c>
      <c r="C194" s="9">
        <v>14.5</v>
      </c>
      <c r="D194" s="9">
        <v>93</v>
      </c>
      <c r="E194" s="9">
        <v>73</v>
      </c>
      <c r="F194" s="9">
        <v>17</v>
      </c>
    </row>
    <row r="195" spans="1:9" ht="15" customHeight="1" x14ac:dyDescent="0.2">
      <c r="A195" s="13" t="s">
        <v>123</v>
      </c>
      <c r="B195" s="13" t="s">
        <v>264</v>
      </c>
      <c r="C195" s="9">
        <v>17</v>
      </c>
      <c r="D195" s="9">
        <v>91.9</v>
      </c>
      <c r="E195" s="9">
        <v>64</v>
      </c>
      <c r="F195" s="9">
        <v>9</v>
      </c>
    </row>
    <row r="196" spans="1:9" ht="15" customHeight="1" x14ac:dyDescent="0.2">
      <c r="A196" s="13" t="s">
        <v>129</v>
      </c>
      <c r="B196" s="13" t="s">
        <v>153</v>
      </c>
      <c r="C196" s="9">
        <v>8.5</v>
      </c>
      <c r="D196" s="9">
        <v>91.5</v>
      </c>
      <c r="E196" s="9">
        <v>94</v>
      </c>
      <c r="F196" s="9">
        <v>11</v>
      </c>
    </row>
    <row r="197" spans="1:9" ht="15" customHeight="1" x14ac:dyDescent="0.2">
      <c r="A197" s="13" t="s">
        <v>129</v>
      </c>
      <c r="B197" s="13" t="s">
        <v>154</v>
      </c>
      <c r="C197" s="9">
        <v>14</v>
      </c>
      <c r="D197" s="9">
        <v>93.5</v>
      </c>
      <c r="E197" s="9">
        <v>94</v>
      </c>
      <c r="F197" s="9">
        <v>12.5</v>
      </c>
    </row>
    <row r="198" spans="1:9" ht="15" customHeight="1" x14ac:dyDescent="0.2">
      <c r="A198" s="13" t="s">
        <v>129</v>
      </c>
      <c r="B198" s="13" t="s">
        <v>155</v>
      </c>
      <c r="C198" s="9">
        <v>18</v>
      </c>
      <c r="D198" s="9">
        <v>91.5</v>
      </c>
      <c r="E198" s="9">
        <v>67</v>
      </c>
      <c r="F198" s="9">
        <v>9.5</v>
      </c>
    </row>
    <row r="199" spans="1:9" ht="15" customHeight="1" x14ac:dyDescent="0.2">
      <c r="A199" s="13" t="s">
        <v>129</v>
      </c>
      <c r="B199" s="13" t="s">
        <v>607</v>
      </c>
      <c r="C199" s="9">
        <v>12</v>
      </c>
      <c r="D199" s="9">
        <v>91.1</v>
      </c>
      <c r="E199" s="9">
        <v>185</v>
      </c>
      <c r="F199" s="9">
        <v>17.8</v>
      </c>
    </row>
    <row r="200" spans="1:9" ht="15" customHeight="1" x14ac:dyDescent="0.2">
      <c r="A200" s="13" t="s">
        <v>129</v>
      </c>
      <c r="B200" s="13" t="s">
        <v>608</v>
      </c>
      <c r="C200" s="9">
        <v>18.399999999999999</v>
      </c>
      <c r="D200" s="9">
        <v>91.04</v>
      </c>
      <c r="E200" s="9">
        <v>222.08</v>
      </c>
      <c r="F200" s="9">
        <v>17.8</v>
      </c>
    </row>
    <row r="201" spans="1:9" ht="15" customHeight="1" x14ac:dyDescent="0.2">
      <c r="A201" s="13" t="s">
        <v>129</v>
      </c>
      <c r="B201" s="13" t="s">
        <v>609</v>
      </c>
      <c r="C201" s="9">
        <v>25.1</v>
      </c>
      <c r="D201" s="9">
        <v>91.2</v>
      </c>
      <c r="E201" s="9">
        <v>225.63</v>
      </c>
      <c r="F201" s="9">
        <v>17.600000000000001</v>
      </c>
    </row>
    <row r="202" spans="1:9" ht="15" customHeight="1" x14ac:dyDescent="0.2">
      <c r="A202" s="13" t="s">
        <v>130</v>
      </c>
      <c r="B202" s="73" t="s">
        <v>57</v>
      </c>
      <c r="C202" s="9">
        <v>9.26</v>
      </c>
      <c r="D202" s="9">
        <v>95.31</v>
      </c>
      <c r="E202" s="9">
        <v>19.2</v>
      </c>
      <c r="F202" s="9">
        <v>3</v>
      </c>
      <c r="I202" t="s">
        <v>100</v>
      </c>
    </row>
    <row r="203" spans="1:9" ht="15" customHeight="1" x14ac:dyDescent="0.2">
      <c r="A203" s="13" t="s">
        <v>130</v>
      </c>
      <c r="B203" s="73" t="s">
        <v>39</v>
      </c>
      <c r="C203" s="9">
        <v>13.51</v>
      </c>
      <c r="D203" s="9">
        <v>94.68</v>
      </c>
      <c r="E203" s="9">
        <v>18</v>
      </c>
      <c r="F203" s="9">
        <v>4.0999999999999996</v>
      </c>
      <c r="I203" t="s">
        <v>100</v>
      </c>
    </row>
    <row r="204" spans="1:9" ht="15" customHeight="1" x14ac:dyDescent="0.2">
      <c r="A204" s="13" t="s">
        <v>130</v>
      </c>
      <c r="B204" s="73" t="s">
        <v>40</v>
      </c>
      <c r="C204" s="9">
        <v>15.37</v>
      </c>
      <c r="D204" s="9">
        <v>94.96</v>
      </c>
      <c r="E204" s="9">
        <v>49.1</v>
      </c>
      <c r="F204" s="9">
        <v>3.9</v>
      </c>
      <c r="I204" t="s">
        <v>100</v>
      </c>
    </row>
    <row r="205" spans="1:9" ht="15" customHeight="1" x14ac:dyDescent="0.2">
      <c r="A205" s="13" t="s">
        <v>130</v>
      </c>
      <c r="B205" s="73" t="s">
        <v>60</v>
      </c>
      <c r="C205" s="9">
        <v>9.26</v>
      </c>
      <c r="D205" s="9">
        <v>95.31</v>
      </c>
      <c r="E205" s="9">
        <v>19.2</v>
      </c>
      <c r="F205" s="9">
        <v>3</v>
      </c>
      <c r="I205" t="s">
        <v>100</v>
      </c>
    </row>
    <row r="206" spans="1:9" ht="15" customHeight="1" x14ac:dyDescent="0.2">
      <c r="A206" s="13" t="s">
        <v>130</v>
      </c>
      <c r="B206" s="73" t="s">
        <v>63</v>
      </c>
      <c r="C206" s="9">
        <v>13.51</v>
      </c>
      <c r="D206" s="9">
        <v>94.68</v>
      </c>
      <c r="E206" s="9">
        <v>18</v>
      </c>
      <c r="F206" s="9">
        <v>4.0999999999999996</v>
      </c>
      <c r="I206" t="s">
        <v>100</v>
      </c>
    </row>
    <row r="207" spans="1:9" ht="15" customHeight="1" x14ac:dyDescent="0.2">
      <c r="A207" s="13" t="s">
        <v>130</v>
      </c>
      <c r="B207" s="73" t="s">
        <v>64</v>
      </c>
      <c r="C207" s="9">
        <v>15.37</v>
      </c>
      <c r="D207" s="9">
        <v>94.96</v>
      </c>
      <c r="E207" s="9">
        <v>49.1</v>
      </c>
      <c r="F207" s="9">
        <v>3.9</v>
      </c>
      <c r="I207" t="s">
        <v>100</v>
      </c>
    </row>
    <row r="208" spans="1:9" ht="15" customHeight="1" x14ac:dyDescent="0.2">
      <c r="A208" s="13" t="s">
        <v>130</v>
      </c>
      <c r="B208" s="73" t="s">
        <v>61</v>
      </c>
      <c r="C208" s="9">
        <v>9.26</v>
      </c>
      <c r="D208" s="9">
        <v>95.31</v>
      </c>
      <c r="E208" s="9">
        <v>19.2</v>
      </c>
      <c r="F208" s="9">
        <v>3</v>
      </c>
      <c r="I208" t="s">
        <v>100</v>
      </c>
    </row>
    <row r="209" spans="1:9" ht="15" customHeight="1" x14ac:dyDescent="0.2">
      <c r="A209" s="13" t="s">
        <v>130</v>
      </c>
      <c r="B209" s="73" t="s">
        <v>62</v>
      </c>
      <c r="C209" s="9">
        <v>13.51</v>
      </c>
      <c r="D209" s="9">
        <v>94.68</v>
      </c>
      <c r="E209" s="9">
        <v>18</v>
      </c>
      <c r="F209" s="9">
        <v>4.0999999999999996</v>
      </c>
      <c r="I209" t="s">
        <v>100</v>
      </c>
    </row>
    <row r="210" spans="1:9" ht="15" customHeight="1" x14ac:dyDescent="0.2">
      <c r="A210" s="13" t="s">
        <v>130</v>
      </c>
      <c r="B210" s="73" t="s">
        <v>65</v>
      </c>
      <c r="C210" s="9">
        <v>15.37</v>
      </c>
      <c r="D210" s="9">
        <v>94.96</v>
      </c>
      <c r="E210" s="9">
        <v>49.1</v>
      </c>
      <c r="F210" s="9">
        <v>3.9</v>
      </c>
      <c r="I210" t="s">
        <v>100</v>
      </c>
    </row>
    <row r="211" spans="1:9" ht="15" customHeight="1" x14ac:dyDescent="0.2">
      <c r="A211" s="13" t="s">
        <v>130</v>
      </c>
      <c r="B211" s="73" t="s">
        <v>58</v>
      </c>
      <c r="C211" s="9">
        <v>9.26</v>
      </c>
      <c r="D211" s="9">
        <v>95.31</v>
      </c>
      <c r="E211" s="9">
        <v>19.2</v>
      </c>
      <c r="F211" s="9">
        <v>3</v>
      </c>
      <c r="I211" t="s">
        <v>100</v>
      </c>
    </row>
    <row r="212" spans="1:9" ht="15" customHeight="1" x14ac:dyDescent="0.2">
      <c r="A212" s="13" t="s">
        <v>130</v>
      </c>
      <c r="B212" s="73" t="s">
        <v>33</v>
      </c>
      <c r="C212" s="9">
        <v>13.51</v>
      </c>
      <c r="D212" s="9">
        <v>94.68</v>
      </c>
      <c r="E212" s="9">
        <v>18</v>
      </c>
      <c r="F212" s="9">
        <v>4.0999999999999996</v>
      </c>
      <c r="I212" t="s">
        <v>100</v>
      </c>
    </row>
    <row r="213" spans="1:9" ht="15" customHeight="1" x14ac:dyDescent="0.2">
      <c r="A213" s="13" t="s">
        <v>130</v>
      </c>
      <c r="B213" s="73" t="s">
        <v>34</v>
      </c>
      <c r="C213" s="9">
        <v>15.37</v>
      </c>
      <c r="D213" s="9">
        <v>94.96</v>
      </c>
      <c r="E213" s="9">
        <v>49.1</v>
      </c>
      <c r="F213" s="9">
        <v>3.9</v>
      </c>
      <c r="I213" t="s">
        <v>100</v>
      </c>
    </row>
    <row r="214" spans="1:9" ht="15" customHeight="1" x14ac:dyDescent="0.2">
      <c r="A214" s="13" t="s">
        <v>130</v>
      </c>
      <c r="B214" s="73" t="s">
        <v>59</v>
      </c>
      <c r="C214" s="9">
        <v>9.26</v>
      </c>
      <c r="D214" s="9">
        <v>95.31</v>
      </c>
      <c r="E214" s="9">
        <v>19.2</v>
      </c>
      <c r="F214" s="9">
        <v>3</v>
      </c>
      <c r="I214" t="s">
        <v>100</v>
      </c>
    </row>
    <row r="215" spans="1:9" ht="15" customHeight="1" x14ac:dyDescent="0.2">
      <c r="A215" s="13" t="s">
        <v>130</v>
      </c>
      <c r="B215" s="73" t="s">
        <v>38</v>
      </c>
      <c r="C215" s="9">
        <v>13.51</v>
      </c>
      <c r="D215" s="9">
        <v>94.68</v>
      </c>
      <c r="E215" s="9">
        <v>18</v>
      </c>
      <c r="F215" s="9">
        <v>4.0999999999999996</v>
      </c>
      <c r="I215" t="s">
        <v>100</v>
      </c>
    </row>
    <row r="216" spans="1:9" ht="15" customHeight="1" x14ac:dyDescent="0.2">
      <c r="A216" s="13" t="s">
        <v>130</v>
      </c>
      <c r="B216" s="73" t="s">
        <v>37</v>
      </c>
      <c r="C216" s="9">
        <v>15.37</v>
      </c>
      <c r="D216" s="9">
        <v>94.96</v>
      </c>
      <c r="E216" s="9">
        <v>49.1</v>
      </c>
      <c r="F216" s="9">
        <v>3.9</v>
      </c>
      <c r="I216" t="s">
        <v>100</v>
      </c>
    </row>
    <row r="217" spans="1:9" ht="15" customHeight="1" x14ac:dyDescent="0.2">
      <c r="A217" s="13" t="s">
        <v>130</v>
      </c>
      <c r="B217" s="73" t="s">
        <v>149</v>
      </c>
      <c r="C217" s="9">
        <v>11.84</v>
      </c>
      <c r="D217" s="9">
        <v>92.53</v>
      </c>
      <c r="E217" s="9">
        <v>88.3</v>
      </c>
      <c r="F217" s="9">
        <v>13.1</v>
      </c>
      <c r="I217" t="s">
        <v>100</v>
      </c>
    </row>
    <row r="218" spans="1:9" ht="15" customHeight="1" x14ac:dyDescent="0.2">
      <c r="A218" s="13" t="s">
        <v>130</v>
      </c>
      <c r="B218" s="13" t="s">
        <v>164</v>
      </c>
      <c r="C218" s="9">
        <v>12.9</v>
      </c>
      <c r="D218" s="9">
        <v>93.42</v>
      </c>
      <c r="E218" s="9">
        <v>118.7</v>
      </c>
      <c r="F218" s="9">
        <v>17.600000000000001</v>
      </c>
    </row>
    <row r="219" spans="1:9" ht="15" customHeight="1" x14ac:dyDescent="0.2">
      <c r="A219" s="13" t="s">
        <v>130</v>
      </c>
      <c r="B219" s="73" t="s">
        <v>148</v>
      </c>
      <c r="C219" s="9">
        <v>20.100000000000001</v>
      </c>
      <c r="D219" s="9">
        <v>93.2</v>
      </c>
      <c r="E219" s="9">
        <v>96</v>
      </c>
      <c r="F219" s="9">
        <v>16.100000000000001</v>
      </c>
      <c r="I219" t="s">
        <v>100</v>
      </c>
    </row>
    <row r="220" spans="1:9" ht="15" customHeight="1" x14ac:dyDescent="0.2">
      <c r="A220" s="13" t="s">
        <v>130</v>
      </c>
      <c r="B220" s="73" t="s">
        <v>163</v>
      </c>
      <c r="C220" s="9">
        <v>12.9</v>
      </c>
      <c r="D220" s="9">
        <v>93.42</v>
      </c>
      <c r="E220" s="9">
        <v>118.7</v>
      </c>
      <c r="F220" s="9">
        <v>17.600000000000001</v>
      </c>
    </row>
    <row r="221" spans="1:9" ht="15" customHeight="1" x14ac:dyDescent="0.2">
      <c r="A221" s="13" t="s">
        <v>130</v>
      </c>
      <c r="B221" s="13" t="s">
        <v>596</v>
      </c>
      <c r="C221" s="9">
        <v>16</v>
      </c>
      <c r="D221" s="9">
        <v>91.13</v>
      </c>
      <c r="E221" s="9">
        <v>97.2</v>
      </c>
      <c r="F221" s="9">
        <v>18</v>
      </c>
    </row>
    <row r="222" spans="1:9" ht="15" customHeight="1" x14ac:dyDescent="0.2">
      <c r="A222" s="13" t="s">
        <v>130</v>
      </c>
      <c r="B222" s="13" t="s">
        <v>160</v>
      </c>
      <c r="C222" s="9">
        <v>9.26</v>
      </c>
      <c r="D222" s="9">
        <v>95.31</v>
      </c>
      <c r="E222" s="9">
        <v>19.2</v>
      </c>
      <c r="F222" s="9">
        <v>3</v>
      </c>
    </row>
    <row r="223" spans="1:9" ht="15" customHeight="1" x14ac:dyDescent="0.2">
      <c r="A223" s="13" t="s">
        <v>130</v>
      </c>
      <c r="B223" s="13" t="s">
        <v>161</v>
      </c>
      <c r="C223" s="9">
        <v>13.51</v>
      </c>
      <c r="D223" s="9">
        <v>94.68</v>
      </c>
      <c r="E223" s="9">
        <v>18</v>
      </c>
      <c r="F223" s="9">
        <v>4.0999999999999996</v>
      </c>
      <c r="I223" t="s">
        <v>100</v>
      </c>
    </row>
    <row r="224" spans="1:9" ht="15" customHeight="1" x14ac:dyDescent="0.2">
      <c r="A224" s="13" t="s">
        <v>130</v>
      </c>
      <c r="B224" s="13" t="s">
        <v>162</v>
      </c>
      <c r="C224" s="9">
        <v>15.37</v>
      </c>
      <c r="D224" s="9">
        <v>94.96</v>
      </c>
      <c r="E224" s="9">
        <v>49.1</v>
      </c>
      <c r="F224" s="9">
        <v>3.9</v>
      </c>
      <c r="I224" t="s">
        <v>100</v>
      </c>
    </row>
    <row r="225" spans="1:9" ht="15" customHeight="1" x14ac:dyDescent="0.2">
      <c r="A225" s="13" t="s">
        <v>130</v>
      </c>
      <c r="B225" s="73" t="s">
        <v>141</v>
      </c>
      <c r="C225" s="9">
        <v>9.26</v>
      </c>
      <c r="D225" s="9">
        <v>95.31</v>
      </c>
      <c r="E225" s="9">
        <v>23.3</v>
      </c>
      <c r="F225" s="9">
        <v>3</v>
      </c>
    </row>
    <row r="226" spans="1:9" ht="15" customHeight="1" x14ac:dyDescent="0.2">
      <c r="A226" s="13" t="s">
        <v>130</v>
      </c>
      <c r="B226" s="73" t="s">
        <v>142</v>
      </c>
      <c r="C226" s="9">
        <v>13.51</v>
      </c>
      <c r="D226" s="9">
        <v>94.68</v>
      </c>
      <c r="E226" s="9">
        <v>18</v>
      </c>
      <c r="F226" s="9">
        <v>4.0999999999999996</v>
      </c>
    </row>
    <row r="227" spans="1:9" ht="15" customHeight="1" x14ac:dyDescent="0.2">
      <c r="A227" s="13" t="s">
        <v>130</v>
      </c>
      <c r="B227" s="73" t="s">
        <v>143</v>
      </c>
      <c r="C227" s="9">
        <v>15.37</v>
      </c>
      <c r="D227" s="9">
        <v>94.96</v>
      </c>
      <c r="E227" s="9">
        <v>49.1</v>
      </c>
      <c r="F227" s="9">
        <v>3.9</v>
      </c>
    </row>
    <row r="228" spans="1:9" ht="15" customHeight="1" x14ac:dyDescent="0.2">
      <c r="A228" s="13" t="s">
        <v>130</v>
      </c>
      <c r="B228" s="73" t="s">
        <v>146</v>
      </c>
      <c r="C228" s="9">
        <v>20.100000000000001</v>
      </c>
      <c r="D228" s="9">
        <v>93.210000000000008</v>
      </c>
      <c r="E228" s="9">
        <v>96</v>
      </c>
      <c r="F228" s="9">
        <v>16.100000000000001</v>
      </c>
    </row>
    <row r="229" spans="1:9" ht="15" customHeight="1" x14ac:dyDescent="0.2">
      <c r="A229" s="13" t="s">
        <v>130</v>
      </c>
      <c r="B229" s="73" t="s">
        <v>145</v>
      </c>
      <c r="C229" s="9">
        <v>9.26</v>
      </c>
      <c r="D229" s="9">
        <v>95.309999999999988</v>
      </c>
      <c r="E229" s="9">
        <v>19.2</v>
      </c>
      <c r="F229" s="9">
        <v>3</v>
      </c>
    </row>
    <row r="230" spans="1:9" ht="15" customHeight="1" x14ac:dyDescent="0.2">
      <c r="A230" s="13" t="s">
        <v>130</v>
      </c>
      <c r="B230" s="73" t="s">
        <v>36</v>
      </c>
      <c r="C230" s="9">
        <v>13.51</v>
      </c>
      <c r="D230" s="9">
        <v>94.68</v>
      </c>
      <c r="E230" s="9">
        <v>18</v>
      </c>
      <c r="F230" s="9">
        <v>4.0999999999999996</v>
      </c>
    </row>
    <row r="231" spans="1:9" ht="15" customHeight="1" x14ac:dyDescent="0.2">
      <c r="A231" s="13" t="s">
        <v>130</v>
      </c>
      <c r="B231" s="73" t="s">
        <v>35</v>
      </c>
      <c r="C231" s="9">
        <v>15.37</v>
      </c>
      <c r="D231" s="9">
        <v>94.96</v>
      </c>
      <c r="E231" s="9">
        <v>49.1</v>
      </c>
      <c r="F231" s="9">
        <v>3.9</v>
      </c>
    </row>
    <row r="232" spans="1:9" ht="15" customHeight="1" x14ac:dyDescent="0.2">
      <c r="A232" s="13" t="s">
        <v>130</v>
      </c>
      <c r="B232" s="73" t="s">
        <v>147</v>
      </c>
      <c r="C232" s="9">
        <v>20.100000000000001</v>
      </c>
      <c r="D232" s="9">
        <v>93.2</v>
      </c>
      <c r="E232" s="9">
        <v>96</v>
      </c>
      <c r="F232" s="9">
        <v>16.100000000000001</v>
      </c>
    </row>
    <row r="233" spans="1:9" ht="15" customHeight="1" x14ac:dyDescent="0.2">
      <c r="A233" s="13" t="s">
        <v>130</v>
      </c>
      <c r="B233" s="13" t="s">
        <v>268</v>
      </c>
      <c r="C233" s="9">
        <v>9.26</v>
      </c>
      <c r="D233" s="9">
        <v>95.3</v>
      </c>
      <c r="E233" s="9">
        <v>19.2</v>
      </c>
      <c r="F233" s="9">
        <v>3</v>
      </c>
    </row>
    <row r="234" spans="1:9" ht="15" customHeight="1" x14ac:dyDescent="0.2">
      <c r="A234" s="13" t="s">
        <v>130</v>
      </c>
      <c r="B234" s="13" t="s">
        <v>269</v>
      </c>
      <c r="C234" s="9">
        <v>13.5</v>
      </c>
      <c r="D234" s="9">
        <v>94.7</v>
      </c>
      <c r="E234" s="9">
        <v>18</v>
      </c>
      <c r="F234" s="9">
        <v>4.0999999999999996</v>
      </c>
    </row>
    <row r="235" spans="1:9" ht="15" customHeight="1" x14ac:dyDescent="0.2">
      <c r="A235" s="13" t="s">
        <v>130</v>
      </c>
      <c r="B235" s="13" t="s">
        <v>270</v>
      </c>
      <c r="C235" s="9">
        <v>15.37</v>
      </c>
      <c r="D235" s="9">
        <v>95</v>
      </c>
      <c r="E235" s="9">
        <v>49.1</v>
      </c>
      <c r="F235" s="9">
        <v>3.9</v>
      </c>
    </row>
    <row r="236" spans="1:9" ht="15" customHeight="1" x14ac:dyDescent="0.2">
      <c r="A236" s="13" t="s">
        <v>130</v>
      </c>
      <c r="B236" s="13" t="s">
        <v>271</v>
      </c>
      <c r="C236" s="9">
        <v>12</v>
      </c>
      <c r="D236" s="9">
        <v>93.4</v>
      </c>
      <c r="E236" s="9">
        <v>118.7</v>
      </c>
      <c r="F236" s="9">
        <v>17.600000000000001</v>
      </c>
    </row>
    <row r="237" spans="1:9" ht="15" customHeight="1" x14ac:dyDescent="0.2">
      <c r="A237" s="13" t="s">
        <v>130</v>
      </c>
      <c r="B237" s="13" t="s">
        <v>272</v>
      </c>
      <c r="C237" s="9">
        <v>12</v>
      </c>
      <c r="D237" s="9">
        <v>93.4</v>
      </c>
      <c r="E237" s="9">
        <v>118.7</v>
      </c>
      <c r="F237" s="9">
        <v>17.600000000000001</v>
      </c>
    </row>
    <row r="238" spans="1:9" ht="15" customHeight="1" x14ac:dyDescent="0.2">
      <c r="A238" s="13" t="s">
        <v>131</v>
      </c>
      <c r="B238" s="13" t="s">
        <v>56</v>
      </c>
      <c r="C238" s="9">
        <v>20.5</v>
      </c>
      <c r="D238" s="9">
        <v>93.2</v>
      </c>
      <c r="E238" s="9">
        <v>84</v>
      </c>
      <c r="F238" s="9">
        <v>11</v>
      </c>
      <c r="I238" t="s">
        <v>105</v>
      </c>
    </row>
    <row r="239" spans="1:9" ht="15" customHeight="1" x14ac:dyDescent="0.2">
      <c r="A239" s="13" t="s">
        <v>131</v>
      </c>
      <c r="B239" s="13" t="s">
        <v>55</v>
      </c>
      <c r="C239" s="9">
        <v>20.5</v>
      </c>
      <c r="D239" s="9">
        <v>93.2</v>
      </c>
      <c r="E239" s="9">
        <v>84</v>
      </c>
      <c r="F239" s="9">
        <v>11</v>
      </c>
      <c r="I239" t="s">
        <v>105</v>
      </c>
    </row>
    <row r="240" spans="1:9" ht="15" customHeight="1" x14ac:dyDescent="0.2">
      <c r="A240" s="13" t="s">
        <v>132</v>
      </c>
      <c r="B240" s="13" t="s">
        <v>92</v>
      </c>
      <c r="C240" s="9">
        <v>11.33</v>
      </c>
      <c r="D240" s="9">
        <v>93</v>
      </c>
      <c r="E240" s="9">
        <v>65.400000000000006</v>
      </c>
      <c r="F240" s="9">
        <v>13.2</v>
      </c>
      <c r="I240" t="s">
        <v>94</v>
      </c>
    </row>
    <row r="241" spans="1:9" ht="15" customHeight="1" x14ac:dyDescent="0.2">
      <c r="A241" s="13" t="s">
        <v>132</v>
      </c>
      <c r="B241" s="13" t="s">
        <v>93</v>
      </c>
      <c r="C241" s="9">
        <v>13.73</v>
      </c>
      <c r="D241" s="9">
        <v>91.71</v>
      </c>
      <c r="E241" s="9">
        <v>74.599999999999994</v>
      </c>
      <c r="F241" s="9">
        <v>15</v>
      </c>
      <c r="I241" t="s">
        <v>94</v>
      </c>
    </row>
    <row r="242" spans="1:9" ht="15" customHeight="1" x14ac:dyDescent="0.2">
      <c r="A242" s="13" t="s">
        <v>132</v>
      </c>
      <c r="B242" s="13" t="s">
        <v>112</v>
      </c>
      <c r="C242" s="9">
        <v>20.399999999999999</v>
      </c>
      <c r="D242" s="9">
        <v>93.81</v>
      </c>
      <c r="E242" s="9">
        <v>248.6</v>
      </c>
      <c r="F242" s="9">
        <v>15.9</v>
      </c>
    </row>
    <row r="243" spans="1:9" ht="15" customHeight="1" x14ac:dyDescent="0.2">
      <c r="A243" s="13" t="s">
        <v>132</v>
      </c>
      <c r="B243" s="13" t="s">
        <v>113</v>
      </c>
      <c r="C243" s="9">
        <v>25</v>
      </c>
      <c r="D243" s="9">
        <v>93.52</v>
      </c>
      <c r="E243" s="9">
        <v>203</v>
      </c>
      <c r="F243" s="9">
        <v>15</v>
      </c>
    </row>
    <row r="244" spans="1:9" ht="15" customHeight="1" x14ac:dyDescent="0.2">
      <c r="A244" s="13" t="s">
        <v>132</v>
      </c>
      <c r="B244" s="13" t="s">
        <v>114</v>
      </c>
      <c r="C244" s="9">
        <v>30</v>
      </c>
      <c r="D244" s="9">
        <v>93.2</v>
      </c>
      <c r="E244" s="9">
        <v>153.4</v>
      </c>
      <c r="F244" s="9">
        <v>14</v>
      </c>
    </row>
    <row r="245" spans="1:9" ht="15" customHeight="1" x14ac:dyDescent="0.2">
      <c r="A245" s="13" t="s">
        <v>139</v>
      </c>
      <c r="B245" s="13" t="s">
        <v>175</v>
      </c>
      <c r="C245" s="9">
        <v>11.94</v>
      </c>
      <c r="D245" s="9">
        <v>93.47</v>
      </c>
      <c r="E245" s="9">
        <v>157.05000000000001</v>
      </c>
      <c r="F245" s="9">
        <v>13.23</v>
      </c>
    </row>
    <row r="246" spans="1:9" ht="15" customHeight="1" x14ac:dyDescent="0.2">
      <c r="A246" s="13" t="s">
        <v>139</v>
      </c>
      <c r="B246" s="13" t="s">
        <v>176</v>
      </c>
      <c r="C246" s="9">
        <v>20</v>
      </c>
      <c r="D246" s="9">
        <v>91.7</v>
      </c>
      <c r="E246" s="9">
        <v>90</v>
      </c>
      <c r="F246" s="9">
        <v>17.899999999999999</v>
      </c>
    </row>
    <row r="247" spans="1:9" ht="15" customHeight="1" x14ac:dyDescent="0.2">
      <c r="A247" s="13" t="s">
        <v>133</v>
      </c>
      <c r="B247" s="13" t="s">
        <v>84</v>
      </c>
      <c r="C247" s="9">
        <v>23.5</v>
      </c>
      <c r="D247" s="9">
        <v>92</v>
      </c>
      <c r="E247" s="9">
        <v>181</v>
      </c>
      <c r="F247" s="9">
        <v>11</v>
      </c>
      <c r="I247" t="s">
        <v>95</v>
      </c>
    </row>
    <row r="248" spans="1:9" ht="15" customHeight="1" x14ac:dyDescent="0.2">
      <c r="A248" s="13" t="s">
        <v>133</v>
      </c>
      <c r="B248" s="13" t="s">
        <v>115</v>
      </c>
      <c r="C248" s="9">
        <v>21.5</v>
      </c>
      <c r="D248" s="9">
        <v>92.5</v>
      </c>
      <c r="E248" s="9">
        <v>126</v>
      </c>
      <c r="F248" s="9">
        <v>6</v>
      </c>
      <c r="I248" t="s">
        <v>95</v>
      </c>
    </row>
    <row r="249" spans="1:9" ht="15" customHeight="1" x14ac:dyDescent="0.2">
      <c r="A249" s="13" t="s">
        <v>133</v>
      </c>
      <c r="B249" s="13" t="s">
        <v>273</v>
      </c>
      <c r="C249" s="9">
        <v>18</v>
      </c>
      <c r="D249" s="9">
        <v>92.5</v>
      </c>
      <c r="E249" s="9">
        <v>77</v>
      </c>
      <c r="F249" s="9">
        <v>13</v>
      </c>
    </row>
    <row r="250" spans="1:9" ht="15" customHeight="1" x14ac:dyDescent="0.2">
      <c r="A250" s="13" t="s">
        <v>133</v>
      </c>
      <c r="B250" s="13" t="s">
        <v>274</v>
      </c>
      <c r="C250" s="9">
        <v>23.5</v>
      </c>
      <c r="D250" s="9">
        <v>91.8</v>
      </c>
      <c r="E250" s="9">
        <v>88.2</v>
      </c>
      <c r="F250" s="9">
        <v>11.4</v>
      </c>
    </row>
    <row r="251" spans="1:9" ht="15" customHeight="1" x14ac:dyDescent="0.2">
      <c r="A251" s="13" t="s">
        <v>133</v>
      </c>
      <c r="B251" s="13" t="s">
        <v>85</v>
      </c>
      <c r="C251" s="9">
        <v>20</v>
      </c>
      <c r="D251" s="9">
        <v>91.5</v>
      </c>
      <c r="E251" s="9">
        <v>221</v>
      </c>
      <c r="F251" s="9">
        <v>11</v>
      </c>
      <c r="I251" t="s">
        <v>95</v>
      </c>
    </row>
    <row r="252" spans="1:9" ht="15" customHeight="1" x14ac:dyDescent="0.2">
      <c r="A252" s="13" t="s">
        <v>133</v>
      </c>
      <c r="B252" s="13" t="s">
        <v>177</v>
      </c>
      <c r="C252" s="9">
        <v>12.1</v>
      </c>
      <c r="D252" s="9">
        <v>91.2</v>
      </c>
      <c r="E252" s="9">
        <v>121</v>
      </c>
      <c r="F252" s="9">
        <v>13</v>
      </c>
    </row>
    <row r="253" spans="1:9" ht="15" customHeight="1" x14ac:dyDescent="0.2">
      <c r="A253" s="13" t="s">
        <v>133</v>
      </c>
      <c r="B253" s="13" t="s">
        <v>265</v>
      </c>
      <c r="C253" s="9">
        <v>12.1</v>
      </c>
      <c r="D253" s="9">
        <v>91.2</v>
      </c>
      <c r="E253" s="9">
        <v>121</v>
      </c>
      <c r="F253" s="9">
        <v>13</v>
      </c>
    </row>
    <row r="254" spans="1:9" ht="15" customHeight="1" x14ac:dyDescent="0.2">
      <c r="A254" s="13" t="s">
        <v>133</v>
      </c>
      <c r="B254" s="13" t="s">
        <v>174</v>
      </c>
      <c r="C254" s="9">
        <v>18.7</v>
      </c>
      <c r="D254" s="9">
        <v>91.2</v>
      </c>
      <c r="E254" s="9">
        <v>30.8</v>
      </c>
      <c r="F254" s="9">
        <v>16.399999999999999</v>
      </c>
    </row>
    <row r="255" spans="1:9" ht="15" customHeight="1" x14ac:dyDescent="0.2">
      <c r="A255" s="13" t="s">
        <v>133</v>
      </c>
      <c r="B255" s="13" t="s">
        <v>178</v>
      </c>
      <c r="C255" s="9">
        <v>23.4</v>
      </c>
      <c r="D255" s="9">
        <v>92.1</v>
      </c>
      <c r="E255" s="9">
        <v>25.3</v>
      </c>
      <c r="F255" s="9">
        <v>13.4</v>
      </c>
    </row>
    <row r="256" spans="1:9" ht="15" customHeight="1" x14ac:dyDescent="0.2">
      <c r="A256" s="13" t="s">
        <v>133</v>
      </c>
      <c r="B256" s="13" t="s">
        <v>167</v>
      </c>
      <c r="C256" s="9">
        <v>9</v>
      </c>
      <c r="D256" s="9">
        <v>95.54</v>
      </c>
      <c r="E256" s="9">
        <v>143.9</v>
      </c>
      <c r="F256" s="9">
        <v>14.7</v>
      </c>
    </row>
    <row r="257" spans="1:9" ht="15" customHeight="1" x14ac:dyDescent="0.2">
      <c r="A257" s="13" t="s">
        <v>133</v>
      </c>
      <c r="B257" s="13" t="s">
        <v>168</v>
      </c>
      <c r="C257" s="9">
        <v>20.010000000000002</v>
      </c>
      <c r="D257" s="9">
        <v>93.13</v>
      </c>
      <c r="E257" s="9">
        <v>129.6</v>
      </c>
      <c r="F257" s="9">
        <v>13.3</v>
      </c>
    </row>
    <row r="258" spans="1:9" ht="15" customHeight="1" x14ac:dyDescent="0.2">
      <c r="A258" s="13" t="s">
        <v>134</v>
      </c>
      <c r="B258" s="13" t="s">
        <v>67</v>
      </c>
      <c r="C258" s="9">
        <v>11.6</v>
      </c>
      <c r="D258" s="9">
        <v>91.5</v>
      </c>
      <c r="E258" s="9">
        <v>133</v>
      </c>
      <c r="F258" s="9">
        <v>11</v>
      </c>
      <c r="I258" t="s">
        <v>98</v>
      </c>
    </row>
    <row r="259" spans="1:9" ht="15" customHeight="1" x14ac:dyDescent="0.2">
      <c r="A259" s="13" t="s">
        <v>134</v>
      </c>
      <c r="B259" s="13" t="s">
        <v>66</v>
      </c>
      <c r="C259" s="9">
        <v>11.6</v>
      </c>
      <c r="D259" s="9">
        <v>91.5</v>
      </c>
      <c r="E259" s="9">
        <v>133</v>
      </c>
      <c r="F259" s="9">
        <v>11</v>
      </c>
      <c r="I259" t="s">
        <v>98</v>
      </c>
    </row>
    <row r="260" spans="1:9" ht="15" customHeight="1" x14ac:dyDescent="0.2">
      <c r="A260" s="13" t="s">
        <v>134</v>
      </c>
      <c r="B260" s="13" t="s">
        <v>69</v>
      </c>
      <c r="C260" s="9">
        <v>21</v>
      </c>
      <c r="D260" s="9">
        <v>92.5</v>
      </c>
      <c r="E260" s="9">
        <v>157.5</v>
      </c>
      <c r="F260" s="9">
        <v>1.7</v>
      </c>
      <c r="I260" t="s">
        <v>98</v>
      </c>
    </row>
    <row r="261" spans="1:9" ht="15" customHeight="1" x14ac:dyDescent="0.2">
      <c r="A261" s="13" t="s">
        <v>134</v>
      </c>
      <c r="B261" s="13" t="s">
        <v>68</v>
      </c>
      <c r="C261" s="9">
        <v>21</v>
      </c>
      <c r="D261" s="9">
        <v>92.5</v>
      </c>
      <c r="E261" s="9">
        <v>157.5</v>
      </c>
      <c r="F261" s="9">
        <v>1.7</v>
      </c>
      <c r="I261" t="s">
        <v>98</v>
      </c>
    </row>
    <row r="262" spans="1:9" ht="15" customHeight="1" x14ac:dyDescent="0.2">
      <c r="A262" s="22" t="s">
        <v>150</v>
      </c>
      <c r="B262" s="31" t="s">
        <v>152</v>
      </c>
      <c r="C262" s="9">
        <v>15.37</v>
      </c>
      <c r="D262" s="9">
        <v>94.96</v>
      </c>
      <c r="E262" s="9">
        <v>49.1</v>
      </c>
      <c r="F262" s="9">
        <v>3.9</v>
      </c>
      <c r="I262" t="s">
        <v>101</v>
      </c>
    </row>
    <row r="263" spans="1:9" ht="15" customHeight="1" x14ac:dyDescent="0.2">
      <c r="A263" s="22" t="s">
        <v>150</v>
      </c>
      <c r="B263" s="31" t="s">
        <v>151</v>
      </c>
      <c r="C263" s="9">
        <v>15.37</v>
      </c>
      <c r="D263" s="9">
        <v>94.96</v>
      </c>
      <c r="E263" s="9">
        <v>49.1</v>
      </c>
      <c r="F263" s="9">
        <v>3.9</v>
      </c>
      <c r="I263" t="s">
        <v>101</v>
      </c>
    </row>
    <row r="264" spans="1:9" ht="15" customHeight="1" x14ac:dyDescent="0.2">
      <c r="A264" s="22" t="s">
        <v>156</v>
      </c>
      <c r="B264" s="31" t="s">
        <v>157</v>
      </c>
      <c r="C264" s="9">
        <v>13</v>
      </c>
      <c r="D264" s="9">
        <v>94.17</v>
      </c>
      <c r="E264" s="9">
        <v>88</v>
      </c>
      <c r="F264" s="9">
        <v>9</v>
      </c>
    </row>
    <row r="265" spans="1:9" ht="15" customHeight="1" x14ac:dyDescent="0.2">
      <c r="A265" s="22" t="s">
        <v>156</v>
      </c>
      <c r="B265" s="31" t="s">
        <v>158</v>
      </c>
      <c r="C265" s="9">
        <v>13</v>
      </c>
      <c r="D265" s="9">
        <v>94.95</v>
      </c>
      <c r="E265" s="9">
        <v>86</v>
      </c>
      <c r="F265" s="9">
        <v>12</v>
      </c>
    </row>
    <row r="266" spans="1:9" ht="15" customHeight="1" x14ac:dyDescent="0.2">
      <c r="A266" s="22" t="s">
        <v>156</v>
      </c>
      <c r="B266" s="31" t="s">
        <v>159</v>
      </c>
      <c r="C266" s="9">
        <v>19</v>
      </c>
      <c r="D266" s="9">
        <v>94.53</v>
      </c>
      <c r="E266" s="9">
        <v>33</v>
      </c>
      <c r="F266" s="9">
        <v>11</v>
      </c>
    </row>
    <row r="267" spans="1:9" ht="15" customHeight="1" x14ac:dyDescent="0.2">
      <c r="A267" s="13" t="s">
        <v>117</v>
      </c>
      <c r="B267" s="13" t="s">
        <v>3</v>
      </c>
      <c r="C267" s="9">
        <v>15</v>
      </c>
      <c r="D267" s="9">
        <v>93.9</v>
      </c>
      <c r="E267" s="9">
        <v>37</v>
      </c>
      <c r="F267" s="9">
        <v>14</v>
      </c>
      <c r="I267" t="s">
        <v>100</v>
      </c>
    </row>
    <row r="268" spans="1:9" ht="15" customHeight="1" x14ac:dyDescent="0.2">
      <c r="A268" s="13" t="s">
        <v>117</v>
      </c>
      <c r="B268" s="13" t="s">
        <v>2</v>
      </c>
      <c r="C268" s="9">
        <v>10</v>
      </c>
      <c r="D268" s="9">
        <v>92.8</v>
      </c>
      <c r="E268" s="9">
        <v>46</v>
      </c>
      <c r="F268" s="9">
        <v>17</v>
      </c>
      <c r="I268" t="s">
        <v>100</v>
      </c>
    </row>
    <row r="269" spans="1:9" ht="15" customHeight="1" x14ac:dyDescent="0.2">
      <c r="A269" s="22" t="s">
        <v>135</v>
      </c>
      <c r="B269" s="13" t="s">
        <v>47</v>
      </c>
      <c r="C269" s="9">
        <v>14</v>
      </c>
      <c r="D269" s="9">
        <v>93.45</v>
      </c>
      <c r="E269" s="9">
        <v>92</v>
      </c>
      <c r="F269" s="9">
        <v>12.5</v>
      </c>
      <c r="I269" s="17"/>
    </row>
    <row r="270" spans="1:9" ht="15" customHeight="1" x14ac:dyDescent="0.2">
      <c r="A270" s="22" t="s">
        <v>135</v>
      </c>
      <c r="B270" s="13" t="s">
        <v>48</v>
      </c>
      <c r="C270" s="9">
        <v>18</v>
      </c>
      <c r="D270" s="9">
        <v>91.5</v>
      </c>
      <c r="E270" s="9">
        <v>67</v>
      </c>
      <c r="F270" s="9">
        <v>9.5</v>
      </c>
      <c r="I270" s="17"/>
    </row>
    <row r="271" spans="1:9" ht="15" customHeight="1" x14ac:dyDescent="0.2">
      <c r="A271" s="22" t="s">
        <v>135</v>
      </c>
      <c r="B271" s="73" t="s">
        <v>49</v>
      </c>
      <c r="C271" s="9">
        <v>8.5</v>
      </c>
      <c r="D271" s="9">
        <v>91.45</v>
      </c>
      <c r="E271" s="9">
        <v>94</v>
      </c>
      <c r="F271" s="9">
        <v>11</v>
      </c>
      <c r="I271" t="s">
        <v>106</v>
      </c>
    </row>
    <row r="272" spans="1:9" ht="15" customHeight="1" x14ac:dyDescent="0.2">
      <c r="A272" s="13" t="s">
        <v>136</v>
      </c>
      <c r="B272" s="13" t="s">
        <v>19</v>
      </c>
      <c r="C272" s="9">
        <v>14.8</v>
      </c>
      <c r="D272" s="9">
        <v>93.8</v>
      </c>
      <c r="E272" s="9">
        <v>70</v>
      </c>
      <c r="F272" s="9">
        <v>18</v>
      </c>
      <c r="I272" t="s">
        <v>106</v>
      </c>
    </row>
    <row r="273" spans="1:9" ht="15" customHeight="1" x14ac:dyDescent="0.2">
      <c r="A273" s="13" t="s">
        <v>136</v>
      </c>
      <c r="B273" s="13" t="s">
        <v>140</v>
      </c>
      <c r="C273" s="9">
        <v>13.3</v>
      </c>
      <c r="D273" s="9">
        <v>93.27</v>
      </c>
      <c r="E273" s="9">
        <v>61.5</v>
      </c>
      <c r="F273" s="9">
        <v>12.6</v>
      </c>
      <c r="I273" t="s">
        <v>106</v>
      </c>
    </row>
    <row r="274" spans="1:9" ht="15" customHeight="1" x14ac:dyDescent="0.2">
      <c r="A274" s="13" t="s">
        <v>116</v>
      </c>
      <c r="B274" s="31" t="s">
        <v>44</v>
      </c>
      <c r="C274" s="9">
        <v>9</v>
      </c>
      <c r="D274" s="9">
        <v>94.5</v>
      </c>
      <c r="E274" s="9">
        <v>55</v>
      </c>
      <c r="F274" s="9">
        <v>16</v>
      </c>
      <c r="I274" s="18" t="s">
        <v>107</v>
      </c>
    </row>
    <row r="275" spans="1:9" ht="15" customHeight="1" x14ac:dyDescent="0.2">
      <c r="A275" s="13" t="s">
        <v>116</v>
      </c>
      <c r="B275" s="31" t="s">
        <v>45</v>
      </c>
      <c r="C275" s="9">
        <v>9</v>
      </c>
      <c r="D275" s="9">
        <v>94.5</v>
      </c>
      <c r="E275" s="9">
        <v>55</v>
      </c>
      <c r="F275" s="9">
        <v>16</v>
      </c>
      <c r="I275" s="18" t="s">
        <v>107</v>
      </c>
    </row>
    <row r="276" spans="1:9" ht="15" customHeight="1" x14ac:dyDescent="0.2">
      <c r="A276" s="13" t="s">
        <v>116</v>
      </c>
      <c r="B276" s="31" t="s">
        <v>46</v>
      </c>
      <c r="C276" s="9">
        <v>9</v>
      </c>
      <c r="D276" s="9">
        <v>94.5</v>
      </c>
      <c r="E276" s="9">
        <v>55</v>
      </c>
      <c r="F276" s="9">
        <v>16</v>
      </c>
      <c r="I276" s="18" t="s">
        <v>107</v>
      </c>
    </row>
    <row r="277" spans="1:9" ht="15" customHeight="1" x14ac:dyDescent="0.2">
      <c r="A277" s="22" t="s">
        <v>137</v>
      </c>
      <c r="B277" s="31" t="s">
        <v>73</v>
      </c>
      <c r="C277" s="9">
        <v>13</v>
      </c>
      <c r="D277" s="9">
        <v>93.9</v>
      </c>
      <c r="E277" s="9">
        <v>151</v>
      </c>
      <c r="F277" s="9">
        <v>17</v>
      </c>
      <c r="I277" s="18" t="s">
        <v>107</v>
      </c>
    </row>
    <row r="278" spans="1:9" ht="15" customHeight="1" x14ac:dyDescent="0.2">
      <c r="A278" s="22" t="s">
        <v>137</v>
      </c>
      <c r="B278" s="31" t="s">
        <v>74</v>
      </c>
      <c r="C278" s="9">
        <v>13</v>
      </c>
      <c r="D278" s="9">
        <v>93.9</v>
      </c>
      <c r="E278" s="9">
        <v>151</v>
      </c>
      <c r="F278" s="9">
        <v>17</v>
      </c>
      <c r="I278" s="18" t="s">
        <v>107</v>
      </c>
    </row>
    <row r="279" spans="1:9" ht="15" customHeight="1" x14ac:dyDescent="0.2">
      <c r="A279" s="22" t="s">
        <v>137</v>
      </c>
      <c r="B279" s="31" t="s">
        <v>77</v>
      </c>
      <c r="C279" s="9">
        <v>10</v>
      </c>
      <c r="D279" s="9">
        <v>94.2</v>
      </c>
      <c r="E279" s="9">
        <v>164</v>
      </c>
      <c r="F279" s="9">
        <v>18</v>
      </c>
      <c r="I279" s="18" t="s">
        <v>107</v>
      </c>
    </row>
    <row r="280" spans="1:9" ht="15" customHeight="1" x14ac:dyDescent="0.2">
      <c r="A280" s="22" t="s">
        <v>137</v>
      </c>
      <c r="B280" s="31" t="s">
        <v>76</v>
      </c>
      <c r="C280" s="9">
        <v>10</v>
      </c>
      <c r="D280" s="9">
        <v>94.2</v>
      </c>
      <c r="E280" s="9">
        <v>164</v>
      </c>
      <c r="F280" s="9">
        <v>18</v>
      </c>
      <c r="I280" s="18" t="s">
        <v>107</v>
      </c>
    </row>
    <row r="281" spans="1:9" ht="15" customHeight="1" x14ac:dyDescent="0.2">
      <c r="A281" s="22" t="s">
        <v>137</v>
      </c>
      <c r="B281" s="31" t="s">
        <v>75</v>
      </c>
      <c r="C281" s="9">
        <v>10</v>
      </c>
      <c r="D281" s="9">
        <v>94.2</v>
      </c>
      <c r="E281" s="9">
        <v>164</v>
      </c>
      <c r="F281" s="9">
        <v>18</v>
      </c>
      <c r="I281" s="18" t="s">
        <v>107</v>
      </c>
    </row>
    <row r="282" spans="1:9" ht="15" customHeight="1" x14ac:dyDescent="0.2">
      <c r="A282" s="22" t="s">
        <v>137</v>
      </c>
      <c r="B282" s="31" t="s">
        <v>79</v>
      </c>
      <c r="C282" s="9">
        <v>10</v>
      </c>
      <c r="D282" s="9">
        <v>94.8</v>
      </c>
      <c r="E282" s="9">
        <v>164</v>
      </c>
      <c r="F282" s="9">
        <v>18</v>
      </c>
    </row>
    <row r="283" spans="1:9" ht="15" customHeight="1" x14ac:dyDescent="0.2">
      <c r="A283" s="22" t="s">
        <v>137</v>
      </c>
      <c r="B283" s="31" t="s">
        <v>78</v>
      </c>
      <c r="C283" s="9">
        <v>10</v>
      </c>
      <c r="D283" s="9">
        <v>94.8</v>
      </c>
      <c r="E283" s="9">
        <v>164</v>
      </c>
      <c r="F283" s="9">
        <v>18</v>
      </c>
    </row>
    <row r="284" spans="1:9" ht="15" customHeight="1" x14ac:dyDescent="0.2">
      <c r="A284" s="22" t="s">
        <v>137</v>
      </c>
      <c r="B284" s="31" t="s">
        <v>80</v>
      </c>
      <c r="C284" s="9">
        <v>10</v>
      </c>
      <c r="D284" s="9">
        <v>94.8</v>
      </c>
      <c r="E284" s="9">
        <v>164</v>
      </c>
      <c r="F284" s="9">
        <v>18</v>
      </c>
    </row>
    <row r="285" spans="1:9" ht="15" customHeight="1" x14ac:dyDescent="0.2">
      <c r="A285" s="25"/>
    </row>
    <row r="286" spans="1:9" ht="15" customHeight="1" x14ac:dyDescent="0.2">
      <c r="A286" s="25"/>
    </row>
    <row r="287" spans="1:9" ht="15" customHeight="1" x14ac:dyDescent="0.2">
      <c r="A287" s="25"/>
    </row>
    <row r="288" spans="1:9" ht="15" customHeight="1" x14ac:dyDescent="0.2">
      <c r="A288" s="25"/>
    </row>
    <row r="289" spans="1:1" ht="15" customHeight="1" x14ac:dyDescent="0.2">
      <c r="A289" s="25"/>
    </row>
    <row r="290" spans="1:1" ht="15" customHeight="1" x14ac:dyDescent="0.2">
      <c r="A290" s="25"/>
    </row>
    <row r="291" spans="1:1" ht="15" customHeight="1" x14ac:dyDescent="0.2">
      <c r="A291" s="25"/>
    </row>
    <row r="292" spans="1:1" ht="15" customHeight="1" x14ac:dyDescent="0.2">
      <c r="A292" s="25"/>
    </row>
    <row r="293" spans="1:1" ht="15" customHeight="1" x14ac:dyDescent="0.2">
      <c r="A293" s="25"/>
    </row>
    <row r="294" spans="1:1" ht="15" customHeight="1" x14ac:dyDescent="0.2">
      <c r="A294" s="25"/>
    </row>
    <row r="295" spans="1:1" ht="15" customHeight="1" x14ac:dyDescent="0.2">
      <c r="A295" s="25"/>
    </row>
    <row r="296" spans="1:1" ht="15" customHeight="1" x14ac:dyDescent="0.2">
      <c r="A296" s="25"/>
    </row>
    <row r="297" spans="1:1" ht="15" customHeight="1" x14ac:dyDescent="0.2">
      <c r="A297" s="25"/>
    </row>
    <row r="298" spans="1:1" ht="15" customHeight="1" x14ac:dyDescent="0.2">
      <c r="A298" s="25"/>
    </row>
    <row r="299" spans="1:1" ht="15" customHeight="1" x14ac:dyDescent="0.2">
      <c r="A299" s="25"/>
    </row>
    <row r="300" spans="1:1" ht="15" customHeight="1" x14ac:dyDescent="0.2">
      <c r="A300" s="25"/>
    </row>
    <row r="301" spans="1:1" ht="15" customHeight="1" x14ac:dyDescent="0.2">
      <c r="A301" s="25"/>
    </row>
    <row r="302" spans="1:1" ht="15" customHeight="1" x14ac:dyDescent="0.2">
      <c r="A302" s="25"/>
    </row>
    <row r="303" spans="1:1" ht="15" customHeight="1" x14ac:dyDescent="0.2">
      <c r="A303" s="25"/>
    </row>
    <row r="304" spans="1:1" ht="15" customHeight="1" x14ac:dyDescent="0.2">
      <c r="A304" s="25"/>
    </row>
    <row r="305" spans="1:1" ht="15" customHeight="1" x14ac:dyDescent="0.2">
      <c r="A305" s="25"/>
    </row>
    <row r="306" spans="1:1" ht="15" customHeight="1" x14ac:dyDescent="0.2">
      <c r="A306" s="25"/>
    </row>
    <row r="307" spans="1:1" ht="15" customHeight="1" x14ac:dyDescent="0.2">
      <c r="A307" s="25"/>
    </row>
    <row r="308" spans="1:1" ht="15" customHeight="1" x14ac:dyDescent="0.2">
      <c r="A308" s="25"/>
    </row>
    <row r="309" spans="1:1" ht="15" customHeight="1" x14ac:dyDescent="0.2">
      <c r="A309" s="25"/>
    </row>
    <row r="310" spans="1:1" ht="15" customHeight="1" x14ac:dyDescent="0.2">
      <c r="A310" s="25"/>
    </row>
    <row r="311" spans="1:1" ht="15" customHeight="1" x14ac:dyDescent="0.2">
      <c r="A311" s="25"/>
    </row>
    <row r="312" spans="1:1" ht="15" customHeight="1" x14ac:dyDescent="0.2"/>
    <row r="313" spans="1:1" ht="15" customHeight="1" x14ac:dyDescent="0.2"/>
    <row r="314" spans="1:1" ht="15" customHeight="1" x14ac:dyDescent="0.2"/>
    <row r="315" spans="1:1" ht="15" customHeight="1" x14ac:dyDescent="0.2"/>
    <row r="316" spans="1:1" ht="15" customHeight="1" x14ac:dyDescent="0.2"/>
    <row r="317" spans="1:1" ht="15" customHeight="1" x14ac:dyDescent="0.2"/>
    <row r="318" spans="1:1" ht="15" customHeight="1" x14ac:dyDescent="0.2"/>
    <row r="319" spans="1:1" ht="15" customHeight="1" x14ac:dyDescent="0.2"/>
    <row r="320" spans="1:1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</sheetData>
  <autoFilter ref="A4:F284"/>
  <mergeCells count="2">
    <mergeCell ref="A2:F2"/>
    <mergeCell ref="A1:F1"/>
  </mergeCells>
  <phoneticPr fontId="5" type="noConversion"/>
  <printOptions horizontalCentered="1"/>
  <pageMargins left="0.15748031496062992" right="0.15748031496062992" top="0.39370078740157483" bottom="0.59055118110236227" header="0.31496062992125984" footer="0.31496062992125984"/>
  <pageSetup paperSize="9" orientation="landscape" r:id="rId1"/>
  <headerFooter alignWithMargins="0">
    <oddFooter>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5</vt:i4>
      </vt:variant>
    </vt:vector>
  </HeadingPairs>
  <TitlesOfParts>
    <vt:vector size="11" baseType="lpstr">
      <vt:lpstr>UVOD </vt:lpstr>
      <vt:lpstr>POLENA</vt:lpstr>
      <vt:lpstr>PELETI</vt:lpstr>
      <vt:lpstr>KOMBINIRANI</vt:lpstr>
      <vt:lpstr>SEKANCI</vt:lpstr>
      <vt:lpstr>KAMINI</vt:lpstr>
      <vt:lpstr>SEKANCI!Področje_tiskanja</vt:lpstr>
      <vt:lpstr>KAMINI!Tiskanje_naslovov</vt:lpstr>
      <vt:lpstr>PELETI!Tiskanje_naslovov</vt:lpstr>
      <vt:lpstr>POLENA!Tiskanje_naslovov</vt:lpstr>
      <vt:lpstr>SEKANCI!Tiskanje_naslovov</vt:lpstr>
    </vt:vector>
  </TitlesOfParts>
  <Company>Ekosklad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</dc:creator>
  <cp:lastModifiedBy>Gašper Kavšek</cp:lastModifiedBy>
  <cp:lastPrinted>2020-03-24T07:29:50Z</cp:lastPrinted>
  <dcterms:created xsi:type="dcterms:W3CDTF">2012-02-23T14:29:19Z</dcterms:created>
  <dcterms:modified xsi:type="dcterms:W3CDTF">2020-03-24T07:34:06Z</dcterms:modified>
</cp:coreProperties>
</file>